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Dropbox\corporate-format\homepage\menu\finance\"/>
    </mc:Choice>
  </mc:AlternateContent>
  <xr:revisionPtr revIDLastSave="0" documentId="13_ncr:1_{BC491FF6-B96C-4A42-B6A2-068199E95ED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集計" sheetId="3" r:id="rId1"/>
    <sheet name="現金出納帳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D7" i="3"/>
  <c r="D8" i="3"/>
  <c r="D9" i="3"/>
  <c r="D10" i="3"/>
  <c r="D11" i="3"/>
  <c r="D12" i="3"/>
  <c r="D13" i="3"/>
  <c r="D14" i="3"/>
  <c r="D15" i="3"/>
  <c r="B6" i="3"/>
  <c r="B7" i="3"/>
  <c r="B8" i="3"/>
  <c r="B9" i="3"/>
  <c r="B10" i="3"/>
  <c r="B11" i="3"/>
  <c r="B12" i="3"/>
  <c r="B13" i="3"/>
  <c r="B14" i="3"/>
  <c r="B15" i="3"/>
  <c r="D5" i="3"/>
  <c r="B5" i="3"/>
  <c r="C2" i="3" l="1"/>
  <c r="A2" i="3"/>
  <c r="I38" i="4" l="1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8" i="4"/>
  <c r="I9" i="4" s="1"/>
  <c r="I10" i="4" s="1"/>
  <c r="I11" i="4" s="1"/>
  <c r="I12" i="4" s="1"/>
  <c r="I3" i="4"/>
  <c r="I4" i="4" s="1"/>
  <c r="I2" i="4"/>
  <c r="E6" i="3" l="1"/>
  <c r="E7" i="3"/>
  <c r="E11" i="3"/>
  <c r="E12" i="3"/>
  <c r="E8" i="3"/>
  <c r="E10" i="3"/>
  <c r="B16" i="3"/>
  <c r="E5" i="3" l="1"/>
  <c r="D16" i="3"/>
  <c r="E16" i="3" s="1"/>
  <c r="E15" i="3"/>
  <c r="E14" i="3"/>
  <c r="E9" i="3"/>
  <c r="E13" i="3"/>
</calcChain>
</file>

<file path=xl/sharedStrings.xml><?xml version="1.0" encoding="utf-8"?>
<sst xmlns="http://schemas.openxmlformats.org/spreadsheetml/2006/main" count="40" uniqueCount="35">
  <si>
    <t>摘要</t>
    <rPh sb="0" eb="2">
      <t>テキヨウ</t>
    </rPh>
    <phoneticPr fontId="1"/>
  </si>
  <si>
    <t>残高</t>
    <rPh sb="0" eb="2">
      <t>ザンダカ</t>
    </rPh>
    <phoneticPr fontId="1"/>
  </si>
  <si>
    <t>小口現金出納帳</t>
    <rPh sb="0" eb="7">
      <t>コグチゲンキンスイトウチョウ</t>
    </rPh>
    <phoneticPr fontId="1"/>
  </si>
  <si>
    <t>消耗品費</t>
    <rPh sb="0" eb="3">
      <t>ショウモウヒン</t>
    </rPh>
    <rPh sb="3" eb="4">
      <t>ヒ</t>
    </rPh>
    <phoneticPr fontId="1"/>
  </si>
  <si>
    <t>旅費交通費</t>
    <rPh sb="0" eb="2">
      <t>リョヒ</t>
    </rPh>
    <rPh sb="2" eb="5">
      <t>コウツウヒ</t>
    </rPh>
    <phoneticPr fontId="1"/>
  </si>
  <si>
    <t>科目</t>
    <rPh sb="0" eb="2">
      <t>カモク</t>
    </rPh>
    <phoneticPr fontId="1"/>
  </si>
  <si>
    <t>普通預金</t>
    <rPh sb="0" eb="2">
      <t>フツウ</t>
    </rPh>
    <rPh sb="2" eb="4">
      <t>ヨキン</t>
    </rPh>
    <phoneticPr fontId="1"/>
  </si>
  <si>
    <t>売上</t>
    <rPh sb="0" eb="2">
      <t>ウリアゲ</t>
    </rPh>
    <phoneticPr fontId="1"/>
  </si>
  <si>
    <t>水道光熱費</t>
    <rPh sb="0" eb="2">
      <t>スイドウ</t>
    </rPh>
    <rPh sb="2" eb="5">
      <t>コウネツヒ</t>
    </rPh>
    <phoneticPr fontId="1"/>
  </si>
  <si>
    <t>租税公課</t>
    <rPh sb="0" eb="2">
      <t>ソゼイ</t>
    </rPh>
    <rPh sb="2" eb="4">
      <t>コウカ</t>
    </rPh>
    <phoneticPr fontId="1"/>
  </si>
  <si>
    <t>通信費</t>
    <rPh sb="0" eb="3">
      <t>ツウシンヒ</t>
    </rPh>
    <phoneticPr fontId="1"/>
  </si>
  <si>
    <t>会議費</t>
    <rPh sb="0" eb="3">
      <t>カイギヒ</t>
    </rPh>
    <phoneticPr fontId="1"/>
  </si>
  <si>
    <t>荷造運賃</t>
    <rPh sb="0" eb="4">
      <t>ニヅクリウンチン</t>
    </rPh>
    <phoneticPr fontId="1"/>
  </si>
  <si>
    <t>交際費</t>
    <rPh sb="0" eb="2">
      <t>コウサイ</t>
    </rPh>
    <rPh sb="2" eb="3">
      <t>ヒ</t>
    </rPh>
    <phoneticPr fontId="1"/>
  </si>
  <si>
    <t>新聞図書費</t>
    <rPh sb="0" eb="2">
      <t>シンブン</t>
    </rPh>
    <rPh sb="2" eb="5">
      <t>トショヒ</t>
    </rPh>
    <phoneticPr fontId="1"/>
  </si>
  <si>
    <t>入金</t>
    <rPh sb="0" eb="2">
      <t>ニュウキン</t>
    </rPh>
    <phoneticPr fontId="1"/>
  </si>
  <si>
    <t>出金</t>
    <rPh sb="0" eb="2">
      <t>シュッキン</t>
    </rPh>
    <phoneticPr fontId="1"/>
  </si>
  <si>
    <t>月日</t>
    <rPh sb="0" eb="2">
      <t>ツキヒ</t>
    </rPh>
    <phoneticPr fontId="1"/>
  </si>
  <si>
    <t>ABCショップ　文房具</t>
    <rPh sb="8" eb="11">
      <t>ブンボウグ</t>
    </rPh>
    <phoneticPr fontId="1"/>
  </si>
  <si>
    <t>青空新聞　新聞</t>
    <rPh sb="0" eb="2">
      <t>アオゾラ</t>
    </rPh>
    <rPh sb="2" eb="4">
      <t>シンブン</t>
    </rPh>
    <rPh sb="5" eb="7">
      <t>シンブン</t>
    </rPh>
    <phoneticPr fontId="1"/>
  </si>
  <si>
    <t>特急便　宅配便</t>
    <rPh sb="0" eb="2">
      <t>トッキュウ</t>
    </rPh>
    <rPh sb="2" eb="3">
      <t>ビン</t>
    </rPh>
    <rPh sb="4" eb="6">
      <t>タクハイ</t>
    </rPh>
    <rPh sb="6" eb="7">
      <t>ビン</t>
    </rPh>
    <phoneticPr fontId="1"/>
  </si>
  <si>
    <t>入金合計</t>
    <rPh sb="0" eb="2">
      <t>ニュウキン</t>
    </rPh>
    <rPh sb="2" eb="4">
      <t>ゴウケイ</t>
    </rPh>
    <phoneticPr fontId="1"/>
  </si>
  <si>
    <t>出金合計</t>
    <rPh sb="0" eb="2">
      <t>シュッキン</t>
    </rPh>
    <rPh sb="2" eb="4">
      <t>ゴウケイ</t>
    </rPh>
    <phoneticPr fontId="1"/>
  </si>
  <si>
    <t>差引金額</t>
    <rPh sb="0" eb="2">
      <t>サシヒキ</t>
    </rPh>
    <rPh sb="2" eb="4">
      <t>キンガク</t>
    </rPh>
    <phoneticPr fontId="1"/>
  </si>
  <si>
    <t>合計</t>
    <rPh sb="0" eb="2">
      <t>ゴウケイ</t>
    </rPh>
    <phoneticPr fontId="1"/>
  </si>
  <si>
    <t>～</t>
    <phoneticPr fontId="1"/>
  </si>
  <si>
    <t>入金合計</t>
    <rPh sb="0" eb="2">
      <t>ニュウキン</t>
    </rPh>
    <rPh sb="2" eb="4">
      <t>ゴウケイ</t>
    </rPh>
    <phoneticPr fontId="1"/>
  </si>
  <si>
    <t>出金合計</t>
    <rPh sb="0" eb="2">
      <t>シュッキン</t>
    </rPh>
    <rPh sb="2" eb="4">
      <t>ゴウケイ</t>
    </rPh>
    <phoneticPr fontId="1"/>
  </si>
  <si>
    <t>差引金額</t>
    <rPh sb="0" eb="2">
      <t>サシヒキ</t>
    </rPh>
    <rPh sb="2" eb="4">
      <t>キンガク</t>
    </rPh>
    <phoneticPr fontId="1"/>
  </si>
  <si>
    <t>科目</t>
    <rPh sb="0" eb="2">
      <t>カモク</t>
    </rPh>
    <phoneticPr fontId="1"/>
  </si>
  <si>
    <t>前月繰越</t>
    <rPh sb="0" eb="2">
      <t>ゼンゲツ</t>
    </rPh>
    <rPh sb="2" eb="4">
      <t>クリコシ</t>
    </rPh>
    <phoneticPr fontId="1"/>
  </si>
  <si>
    <t>預金引出</t>
    <rPh sb="0" eb="2">
      <t>ヨキン</t>
    </rPh>
    <rPh sb="2" eb="4">
      <t>ヒキダシ</t>
    </rPh>
    <phoneticPr fontId="1"/>
  </si>
  <si>
    <t>ドラッグストア　ゴミ袋</t>
    <rPh sb="10" eb="11">
      <t>ブクロ</t>
    </rPh>
    <phoneticPr fontId="1"/>
  </si>
  <si>
    <t>科目別集計表</t>
    <rPh sb="0" eb="2">
      <t>カモク</t>
    </rPh>
    <rPh sb="2" eb="3">
      <t>ベツ</t>
    </rPh>
    <rPh sb="3" eb="5">
      <t>シュウケイ</t>
    </rPh>
    <rPh sb="5" eb="6">
      <t>ヒョウ</t>
    </rPh>
    <phoneticPr fontId="1"/>
  </si>
  <si>
    <t>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</si>
</sst>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[$-F800]dddd\,\ mmmm\ dd\,\ yyyy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38" fontId="0" fillId="0" borderId="1" xfId="1" applyFont="1" applyBorder="1">
      <alignment vertical="center"/>
    </xf>
    <xf numFmtId="38" fontId="0" fillId="4" borderId="1" xfId="1" applyFont="1" applyFill="1" applyBorder="1">
      <alignment vertical="center"/>
    </xf>
    <xf numFmtId="38" fontId="0" fillId="0" borderId="1" xfId="1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176" fontId="0" fillId="0" borderId="1" xfId="0" applyNumberFormat="1" applyBorder="1">
      <alignment vertical="center"/>
    </xf>
    <xf numFmtId="0" fontId="4" fillId="5" borderId="1" xfId="0" applyFont="1" applyFill="1" applyBorder="1" applyAlignment="1">
      <alignment horizontal="center" vertical="center"/>
    </xf>
    <xf numFmtId="38" fontId="4" fillId="0" borderId="1" xfId="0" applyNumberFormat="1" applyFont="1" applyBorder="1">
      <alignment vertical="center"/>
    </xf>
    <xf numFmtId="177" fontId="0" fillId="0" borderId="0" xfId="0" applyNumberFormat="1" applyAlignment="1">
      <alignment horizontal="left" vertical="center"/>
    </xf>
    <xf numFmtId="0" fontId="0" fillId="0" borderId="6" xfId="0" applyBorder="1">
      <alignment vertical="center"/>
    </xf>
    <xf numFmtId="38" fontId="0" fillId="0" borderId="6" xfId="1" applyFont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38" fontId="0" fillId="0" borderId="8" xfId="1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38" fontId="4" fillId="0" borderId="7" xfId="1" applyFont="1" applyBorder="1">
      <alignment vertical="center"/>
    </xf>
    <xf numFmtId="0" fontId="0" fillId="0" borderId="0" xfId="0" applyAlignment="1">
      <alignment horizontal="left" vertical="center"/>
    </xf>
    <xf numFmtId="0" fontId="0" fillId="4" borderId="1" xfId="0" applyFill="1" applyBorder="1">
      <alignment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0" fontId="3" fillId="0" borderId="0" xfId="0" applyFont="1" applyAlignment="1">
      <alignment horizontal="center" vertical="center"/>
    </xf>
    <xf numFmtId="38" fontId="0" fillId="4" borderId="2" xfId="1" applyFont="1" applyFill="1" applyBorder="1">
      <alignment vertical="center"/>
    </xf>
    <xf numFmtId="38" fontId="0" fillId="4" borderId="3" xfId="1" applyFont="1" applyFill="1" applyBorder="1">
      <alignment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10" xfId="1" applyFont="1" applyBorder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177" fontId="0" fillId="0" borderId="0" xfId="0" applyNumberFormat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176" fontId="0" fillId="4" borderId="2" xfId="0" applyNumberFormat="1" applyFill="1" applyBorder="1">
      <alignment vertical="center"/>
    </xf>
    <xf numFmtId="176" fontId="0" fillId="4" borderId="4" xfId="0" applyNumberFormat="1" applyFill="1" applyBorder="1">
      <alignment vertical="center"/>
    </xf>
    <xf numFmtId="176" fontId="0" fillId="4" borderId="3" xfId="0" applyNumberFormat="1" applyFill="1" applyBorder="1">
      <alignment vertical="center"/>
    </xf>
    <xf numFmtId="176" fontId="0" fillId="0" borderId="4" xfId="0" applyNumberFormat="1" applyBorder="1">
      <alignment vertical="center"/>
    </xf>
    <xf numFmtId="0" fontId="0" fillId="4" borderId="4" xfId="0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workbookViewId="0">
      <selection activeCell="G12" sqref="G12"/>
    </sheetView>
  </sheetViews>
  <sheetFormatPr defaultRowHeight="18.75" x14ac:dyDescent="0.4"/>
  <cols>
    <col min="1" max="1" width="14.375" customWidth="1"/>
    <col min="2" max="2" width="3.375" customWidth="1"/>
    <col min="3" max="3" width="15.625" bestFit="1" customWidth="1"/>
    <col min="4" max="5" width="19" customWidth="1"/>
  </cols>
  <sheetData>
    <row r="1" spans="1:5" ht="35.25" customHeight="1" x14ac:dyDescent="0.4">
      <c r="A1" s="24" t="s">
        <v>33</v>
      </c>
      <c r="B1" s="24"/>
      <c r="C1" s="24"/>
      <c r="D1" s="24"/>
      <c r="E1" s="24"/>
    </row>
    <row r="2" spans="1:5" x14ac:dyDescent="0.4">
      <c r="A2" s="12">
        <f>現金出納帳!A2</f>
        <v>45931</v>
      </c>
      <c r="B2" s="20" t="s">
        <v>34</v>
      </c>
      <c r="C2" s="12">
        <f>現金出納帳!D2</f>
        <v>45961</v>
      </c>
    </row>
    <row r="4" spans="1:5" ht="19.5" thickBot="1" x14ac:dyDescent="0.45">
      <c r="A4" s="15" t="s">
        <v>5</v>
      </c>
      <c r="B4" s="31" t="s">
        <v>21</v>
      </c>
      <c r="C4" s="32"/>
      <c r="D4" s="15" t="s">
        <v>22</v>
      </c>
      <c r="E4" s="15" t="s">
        <v>23</v>
      </c>
    </row>
    <row r="5" spans="1:5" ht="19.5" thickTop="1" x14ac:dyDescent="0.4">
      <c r="A5" s="13" t="s">
        <v>7</v>
      </c>
      <c r="B5" s="33">
        <f ca="1">SUMIF(現金出納帳!$B$7:$C$38,A5,現金出納帳!$G$7:$G$38)</f>
        <v>0</v>
      </c>
      <c r="C5" s="34"/>
      <c r="D5" s="14">
        <f ca="1">SUMIF(現金出納帳!$B$7:$C$38,A5,現金出納帳!$H$7:$H$38)</f>
        <v>0</v>
      </c>
      <c r="E5" s="14">
        <f ca="1">B5-D5</f>
        <v>0</v>
      </c>
    </row>
    <row r="6" spans="1:5" x14ac:dyDescent="0.4">
      <c r="A6" s="21" t="s">
        <v>6</v>
      </c>
      <c r="B6" s="25">
        <f ca="1">SUMIF(現金出納帳!$B$7:$C$38,A6,現金出納帳!$G$7:$G$38)</f>
        <v>50000</v>
      </c>
      <c r="C6" s="26"/>
      <c r="D6" s="4">
        <f ca="1">SUMIF(現金出納帳!$B$7:$C$38,A6,現金出納帳!$H$7:$H$38)</f>
        <v>0</v>
      </c>
      <c r="E6" s="4">
        <f t="shared" ref="E6:E15" ca="1" si="0">B6-D6</f>
        <v>50000</v>
      </c>
    </row>
    <row r="7" spans="1:5" x14ac:dyDescent="0.4">
      <c r="A7" s="1" t="s">
        <v>11</v>
      </c>
      <c r="B7" s="27">
        <f ca="1">SUMIF(現金出納帳!$B$7:$C$38,A7,現金出納帳!$G$7:$G$38)</f>
        <v>0</v>
      </c>
      <c r="C7" s="28"/>
      <c r="D7" s="3">
        <f ca="1">SUMIF(現金出納帳!$B$7:$C$38,A7,現金出納帳!$H$7:$H$38)</f>
        <v>0</v>
      </c>
      <c r="E7" s="3">
        <f t="shared" ca="1" si="0"/>
        <v>0</v>
      </c>
    </row>
    <row r="8" spans="1:5" x14ac:dyDescent="0.4">
      <c r="A8" s="21" t="s">
        <v>13</v>
      </c>
      <c r="B8" s="25">
        <f ca="1">SUMIF(現金出納帳!$B$7:$C$38,A8,現金出納帳!$G$7:$G$38)</f>
        <v>0</v>
      </c>
      <c r="C8" s="26"/>
      <c r="D8" s="4">
        <f ca="1">SUMIF(現金出納帳!$B$7:$C$38,A8,現金出納帳!$H$7:$H$38)</f>
        <v>0</v>
      </c>
      <c r="E8" s="4">
        <f t="shared" ca="1" si="0"/>
        <v>0</v>
      </c>
    </row>
    <row r="9" spans="1:5" x14ac:dyDescent="0.4">
      <c r="A9" s="1" t="s">
        <v>3</v>
      </c>
      <c r="B9" s="27">
        <f ca="1">SUMIF(現金出納帳!$B$7:$C$38,A9,現金出納帳!$G$7:$G$38)</f>
        <v>0</v>
      </c>
      <c r="C9" s="28"/>
      <c r="D9" s="3">
        <f ca="1">SUMIF(現金出納帳!$B$7:$C$38,A9,現金出納帳!$H$7:$H$38)</f>
        <v>2523</v>
      </c>
      <c r="E9" s="3">
        <f t="shared" ca="1" si="0"/>
        <v>-2523</v>
      </c>
    </row>
    <row r="10" spans="1:5" x14ac:dyDescent="0.4">
      <c r="A10" s="21" t="s">
        <v>14</v>
      </c>
      <c r="B10" s="25">
        <f ca="1">SUMIF(現金出納帳!$B$7:$C$38,A10,現金出納帳!$G$7:$G$38)</f>
        <v>0</v>
      </c>
      <c r="C10" s="26"/>
      <c r="D10" s="4">
        <f ca="1">SUMIF(現金出納帳!$B$7:$C$38,A10,現金出納帳!$H$7:$H$38)</f>
        <v>4900</v>
      </c>
      <c r="E10" s="4">
        <f t="shared" ca="1" si="0"/>
        <v>-4900</v>
      </c>
    </row>
    <row r="11" spans="1:5" x14ac:dyDescent="0.4">
      <c r="A11" s="1" t="s">
        <v>4</v>
      </c>
      <c r="B11" s="27">
        <f ca="1">SUMIF(現金出納帳!$B$7:$C$38,A11,現金出納帳!$G$7:$G$38)</f>
        <v>0</v>
      </c>
      <c r="C11" s="28"/>
      <c r="D11" s="3">
        <f ca="1">SUMIF(現金出納帳!$B$7:$C$38,A11,現金出納帳!$H$7:$H$38)</f>
        <v>0</v>
      </c>
      <c r="E11" s="3">
        <f t="shared" ca="1" si="0"/>
        <v>0</v>
      </c>
    </row>
    <row r="12" spans="1:5" x14ac:dyDescent="0.4">
      <c r="A12" s="21" t="s">
        <v>8</v>
      </c>
      <c r="B12" s="25">
        <f ca="1">SUMIF(現金出納帳!$B$7:$C$38,A12,現金出納帳!$G$7:$G$38)</f>
        <v>0</v>
      </c>
      <c r="C12" s="26"/>
      <c r="D12" s="4">
        <f ca="1">SUMIF(現金出納帳!$B$7:$C$38,A12,現金出納帳!$H$7:$H$38)</f>
        <v>0</v>
      </c>
      <c r="E12" s="4">
        <f t="shared" ca="1" si="0"/>
        <v>0</v>
      </c>
    </row>
    <row r="13" spans="1:5" x14ac:dyDescent="0.4">
      <c r="A13" s="1" t="s">
        <v>10</v>
      </c>
      <c r="B13" s="27">
        <f ca="1">SUMIF(現金出納帳!$B$7:$C$38,A13,現金出納帳!$G$7:$G$38)</f>
        <v>0</v>
      </c>
      <c r="C13" s="28"/>
      <c r="D13" s="3">
        <f ca="1">SUMIF(現金出納帳!$B$7:$C$38,A13,現金出納帳!$H$7:$H$38)</f>
        <v>0</v>
      </c>
      <c r="E13" s="3">
        <f t="shared" ca="1" si="0"/>
        <v>0</v>
      </c>
    </row>
    <row r="14" spans="1:5" x14ac:dyDescent="0.4">
      <c r="A14" s="21" t="s">
        <v>12</v>
      </c>
      <c r="B14" s="25">
        <f ca="1">SUMIF(現金出納帳!$B$7:$C$38,A14,現金出納帳!$G$7:$G$38)</f>
        <v>0</v>
      </c>
      <c r="C14" s="26"/>
      <c r="D14" s="4">
        <f ca="1">SUMIF(現金出納帳!$B$7:$C$38,A14,現金出納帳!$H$7:$H$38)</f>
        <v>10290</v>
      </c>
      <c r="E14" s="4">
        <f t="shared" ca="1" si="0"/>
        <v>-10290</v>
      </c>
    </row>
    <row r="15" spans="1:5" ht="19.5" thickBot="1" x14ac:dyDescent="0.45">
      <c r="A15" s="16" t="s">
        <v>9</v>
      </c>
      <c r="B15" s="29">
        <f ca="1">SUMIF(現金出納帳!$B$7:$C$38,A15,現金出納帳!$G$7:$G$38)</f>
        <v>0</v>
      </c>
      <c r="C15" s="30"/>
      <c r="D15" s="17">
        <f ca="1">SUMIF(現金出納帳!$B$7:$C$38,A15,現金出納帳!$H$7:$H$38)</f>
        <v>0</v>
      </c>
      <c r="E15" s="17">
        <f t="shared" ca="1" si="0"/>
        <v>0</v>
      </c>
    </row>
    <row r="16" spans="1:5" ht="19.5" thickTop="1" x14ac:dyDescent="0.4">
      <c r="A16" s="18" t="s">
        <v>24</v>
      </c>
      <c r="B16" s="22">
        <f ca="1">SUM(B5:B15)</f>
        <v>50000</v>
      </c>
      <c r="C16" s="23"/>
      <c r="D16" s="19">
        <f ca="1">SUM(D5:D15)</f>
        <v>17713</v>
      </c>
      <c r="E16" s="19">
        <f ca="1">B16-D16</f>
        <v>32287</v>
      </c>
    </row>
  </sheetData>
  <mergeCells count="14">
    <mergeCell ref="B16:C16"/>
    <mergeCell ref="A1:E1"/>
    <mergeCell ref="B10:C10"/>
    <mergeCell ref="B11:C11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</mergeCells>
  <phoneticPr fontId="1"/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8"/>
  <sheetViews>
    <sheetView tabSelected="1" workbookViewId="0">
      <selection activeCell="G19" sqref="G19"/>
    </sheetView>
  </sheetViews>
  <sheetFormatPr defaultRowHeight="18.75" x14ac:dyDescent="0.4"/>
  <cols>
    <col min="1" max="1" width="6.625" customWidth="1"/>
    <col min="2" max="2" width="8.125" customWidth="1"/>
    <col min="3" max="4" width="3.375" customWidth="1"/>
    <col min="5" max="5" width="11.5" customWidth="1"/>
    <col min="6" max="6" width="17.125" customWidth="1"/>
    <col min="7" max="9" width="9.625" customWidth="1"/>
  </cols>
  <sheetData>
    <row r="1" spans="1:9" ht="35.25" customHeight="1" x14ac:dyDescent="0.4">
      <c r="A1" s="24" t="s">
        <v>2</v>
      </c>
      <c r="B1" s="24"/>
      <c r="C1" s="24"/>
      <c r="D1" s="24"/>
      <c r="E1" s="24"/>
      <c r="F1" s="24"/>
      <c r="G1" s="24"/>
      <c r="H1" s="24"/>
      <c r="I1" s="24"/>
    </row>
    <row r="2" spans="1:9" x14ac:dyDescent="0.4">
      <c r="A2" s="40">
        <v>45931</v>
      </c>
      <c r="B2" s="40"/>
      <c r="C2" t="s">
        <v>25</v>
      </c>
      <c r="D2" s="40">
        <v>45961</v>
      </c>
      <c r="E2" s="40"/>
      <c r="H2" s="10" t="s">
        <v>26</v>
      </c>
      <c r="I2" s="11">
        <f>SUM(G7:G38)</f>
        <v>50000</v>
      </c>
    </row>
    <row r="3" spans="1:9" x14ac:dyDescent="0.4">
      <c r="A3" s="12"/>
      <c r="B3" s="12"/>
      <c r="D3" s="12"/>
      <c r="E3" s="12"/>
      <c r="H3" s="10" t="s">
        <v>27</v>
      </c>
      <c r="I3" s="11">
        <f>SUM(H7:H38)</f>
        <v>17713</v>
      </c>
    </row>
    <row r="4" spans="1:9" x14ac:dyDescent="0.4">
      <c r="A4" s="12"/>
      <c r="B4" s="12"/>
      <c r="D4" s="12"/>
      <c r="E4" s="12"/>
      <c r="H4" s="10" t="s">
        <v>28</v>
      </c>
      <c r="I4" s="11">
        <f>I2-I3</f>
        <v>32287</v>
      </c>
    </row>
    <row r="6" spans="1:9" s="2" customFormat="1" x14ac:dyDescent="0.4">
      <c r="A6" s="6" t="s">
        <v>17</v>
      </c>
      <c r="B6" s="41" t="s">
        <v>29</v>
      </c>
      <c r="C6" s="42"/>
      <c r="D6" s="41" t="s">
        <v>0</v>
      </c>
      <c r="E6" s="43"/>
      <c r="F6" s="42"/>
      <c r="G6" s="6" t="s">
        <v>15</v>
      </c>
      <c r="H6" s="6" t="s">
        <v>16</v>
      </c>
      <c r="I6" s="6" t="s">
        <v>1</v>
      </c>
    </row>
    <row r="7" spans="1:9" x14ac:dyDescent="0.4">
      <c r="A7" s="7">
        <v>45931</v>
      </c>
      <c r="B7" s="35"/>
      <c r="C7" s="36"/>
      <c r="D7" s="37" t="s">
        <v>30</v>
      </c>
      <c r="E7" s="38"/>
      <c r="F7" s="39"/>
      <c r="G7" s="3"/>
      <c r="H7" s="3"/>
      <c r="I7" s="3">
        <v>10492</v>
      </c>
    </row>
    <row r="8" spans="1:9" x14ac:dyDescent="0.4">
      <c r="A8" s="8">
        <v>45932</v>
      </c>
      <c r="B8" s="44" t="s">
        <v>6</v>
      </c>
      <c r="C8" s="45"/>
      <c r="D8" s="46" t="s">
        <v>31</v>
      </c>
      <c r="E8" s="47"/>
      <c r="F8" s="48"/>
      <c r="G8" s="4">
        <v>50000</v>
      </c>
      <c r="H8" s="4"/>
      <c r="I8" s="4">
        <f>IF(A8="","",I7+G8-H8)</f>
        <v>60492</v>
      </c>
    </row>
    <row r="9" spans="1:9" x14ac:dyDescent="0.4">
      <c r="A9" s="7">
        <v>45932</v>
      </c>
      <c r="B9" s="35" t="s">
        <v>3</v>
      </c>
      <c r="C9" s="36"/>
      <c r="D9" s="35" t="s">
        <v>32</v>
      </c>
      <c r="E9" s="49"/>
      <c r="F9" s="36"/>
      <c r="G9" s="5"/>
      <c r="H9" s="5">
        <v>317</v>
      </c>
      <c r="I9" s="5">
        <f t="shared" ref="I9:I38" si="0">IF(A9="","",I8+G9-H9)</f>
        <v>60175</v>
      </c>
    </row>
    <row r="10" spans="1:9" x14ac:dyDescent="0.4">
      <c r="A10" s="8">
        <v>45933</v>
      </c>
      <c r="B10" s="46" t="s">
        <v>3</v>
      </c>
      <c r="C10" s="48"/>
      <c r="D10" s="44" t="s">
        <v>18</v>
      </c>
      <c r="E10" s="50"/>
      <c r="F10" s="45"/>
      <c r="G10" s="4"/>
      <c r="H10" s="4">
        <v>2206</v>
      </c>
      <c r="I10" s="4">
        <f t="shared" si="0"/>
        <v>57969</v>
      </c>
    </row>
    <row r="11" spans="1:9" x14ac:dyDescent="0.4">
      <c r="A11" s="9">
        <v>45934</v>
      </c>
      <c r="B11" s="35" t="s">
        <v>14</v>
      </c>
      <c r="C11" s="36"/>
      <c r="D11" s="37" t="s">
        <v>19</v>
      </c>
      <c r="E11" s="38"/>
      <c r="F11" s="39"/>
      <c r="G11" s="5"/>
      <c r="H11" s="5">
        <v>4900</v>
      </c>
      <c r="I11" s="5">
        <f t="shared" si="0"/>
        <v>53069</v>
      </c>
    </row>
    <row r="12" spans="1:9" x14ac:dyDescent="0.4">
      <c r="A12" s="8">
        <v>45936</v>
      </c>
      <c r="B12" s="46" t="s">
        <v>12</v>
      </c>
      <c r="C12" s="48"/>
      <c r="D12" s="44" t="s">
        <v>20</v>
      </c>
      <c r="E12" s="50"/>
      <c r="F12" s="45"/>
      <c r="G12" s="4"/>
      <c r="H12" s="4">
        <v>10290</v>
      </c>
      <c r="I12" s="4">
        <f t="shared" si="0"/>
        <v>42779</v>
      </c>
    </row>
    <row r="13" spans="1:9" x14ac:dyDescent="0.4">
      <c r="A13" s="9"/>
      <c r="B13" s="35"/>
      <c r="C13" s="36"/>
      <c r="D13" s="35"/>
      <c r="E13" s="49"/>
      <c r="F13" s="36"/>
      <c r="G13" s="5"/>
      <c r="H13" s="5"/>
      <c r="I13" s="5" t="str">
        <f t="shared" si="0"/>
        <v/>
      </c>
    </row>
    <row r="14" spans="1:9" x14ac:dyDescent="0.4">
      <c r="A14" s="8"/>
      <c r="B14" s="46"/>
      <c r="C14" s="48"/>
      <c r="D14" s="46"/>
      <c r="E14" s="47"/>
      <c r="F14" s="48"/>
      <c r="G14" s="4"/>
      <c r="H14" s="4"/>
      <c r="I14" s="4" t="str">
        <f t="shared" si="0"/>
        <v/>
      </c>
    </row>
    <row r="15" spans="1:9" x14ac:dyDescent="0.4">
      <c r="A15" s="9"/>
      <c r="B15" s="35"/>
      <c r="C15" s="36"/>
      <c r="D15" s="35"/>
      <c r="E15" s="49"/>
      <c r="F15" s="36"/>
      <c r="G15" s="5"/>
      <c r="H15" s="5"/>
      <c r="I15" s="5" t="str">
        <f t="shared" si="0"/>
        <v/>
      </c>
    </row>
    <row r="16" spans="1:9" x14ac:dyDescent="0.4">
      <c r="A16" s="8"/>
      <c r="B16" s="46"/>
      <c r="C16" s="48"/>
      <c r="D16" s="46"/>
      <c r="E16" s="47"/>
      <c r="F16" s="48"/>
      <c r="G16" s="4"/>
      <c r="H16" s="4"/>
      <c r="I16" s="4" t="str">
        <f t="shared" si="0"/>
        <v/>
      </c>
    </row>
    <row r="17" spans="1:9" x14ac:dyDescent="0.4">
      <c r="A17" s="9"/>
      <c r="B17" s="35"/>
      <c r="C17" s="36"/>
      <c r="D17" s="35"/>
      <c r="E17" s="49"/>
      <c r="F17" s="36"/>
      <c r="G17" s="5"/>
      <c r="H17" s="5"/>
      <c r="I17" s="5" t="str">
        <f t="shared" si="0"/>
        <v/>
      </c>
    </row>
    <row r="18" spans="1:9" x14ac:dyDescent="0.4">
      <c r="A18" s="8"/>
      <c r="B18" s="46"/>
      <c r="C18" s="48"/>
      <c r="D18" s="46"/>
      <c r="E18" s="47"/>
      <c r="F18" s="48"/>
      <c r="G18" s="4"/>
      <c r="H18" s="4"/>
      <c r="I18" s="4" t="str">
        <f t="shared" si="0"/>
        <v/>
      </c>
    </row>
    <row r="19" spans="1:9" x14ac:dyDescent="0.4">
      <c r="A19" s="9"/>
      <c r="B19" s="35"/>
      <c r="C19" s="36"/>
      <c r="D19" s="35"/>
      <c r="E19" s="49"/>
      <c r="F19" s="36"/>
      <c r="G19" s="5"/>
      <c r="H19" s="5"/>
      <c r="I19" s="5" t="str">
        <f t="shared" si="0"/>
        <v/>
      </c>
    </row>
    <row r="20" spans="1:9" x14ac:dyDescent="0.4">
      <c r="A20" s="8"/>
      <c r="B20" s="46"/>
      <c r="C20" s="48"/>
      <c r="D20" s="46"/>
      <c r="E20" s="47"/>
      <c r="F20" s="48"/>
      <c r="G20" s="4"/>
      <c r="H20" s="4"/>
      <c r="I20" s="4" t="str">
        <f t="shared" si="0"/>
        <v/>
      </c>
    </row>
    <row r="21" spans="1:9" x14ac:dyDescent="0.4">
      <c r="A21" s="9"/>
      <c r="B21" s="35"/>
      <c r="C21" s="36"/>
      <c r="D21" s="35"/>
      <c r="E21" s="49"/>
      <c r="F21" s="36"/>
      <c r="G21" s="5"/>
      <c r="H21" s="5"/>
      <c r="I21" s="5" t="str">
        <f t="shared" si="0"/>
        <v/>
      </c>
    </row>
    <row r="22" spans="1:9" x14ac:dyDescent="0.4">
      <c r="A22" s="8"/>
      <c r="B22" s="46"/>
      <c r="C22" s="48"/>
      <c r="D22" s="46"/>
      <c r="E22" s="47"/>
      <c r="F22" s="48"/>
      <c r="G22" s="4"/>
      <c r="H22" s="4"/>
      <c r="I22" s="4" t="str">
        <f t="shared" si="0"/>
        <v/>
      </c>
    </row>
    <row r="23" spans="1:9" x14ac:dyDescent="0.4">
      <c r="A23" s="9"/>
      <c r="B23" s="35"/>
      <c r="C23" s="36"/>
      <c r="D23" s="35"/>
      <c r="E23" s="49"/>
      <c r="F23" s="36"/>
      <c r="G23" s="5"/>
      <c r="H23" s="5"/>
      <c r="I23" s="5" t="str">
        <f t="shared" si="0"/>
        <v/>
      </c>
    </row>
    <row r="24" spans="1:9" x14ac:dyDescent="0.4">
      <c r="A24" s="8"/>
      <c r="B24" s="46"/>
      <c r="C24" s="48"/>
      <c r="D24" s="46"/>
      <c r="E24" s="47"/>
      <c r="F24" s="48"/>
      <c r="G24" s="4"/>
      <c r="H24" s="4"/>
      <c r="I24" s="4" t="str">
        <f t="shared" si="0"/>
        <v/>
      </c>
    </row>
    <row r="25" spans="1:9" x14ac:dyDescent="0.4">
      <c r="A25" s="9"/>
      <c r="B25" s="35"/>
      <c r="C25" s="36"/>
      <c r="D25" s="35"/>
      <c r="E25" s="49"/>
      <c r="F25" s="36"/>
      <c r="G25" s="5"/>
      <c r="H25" s="5"/>
      <c r="I25" s="5" t="str">
        <f t="shared" si="0"/>
        <v/>
      </c>
    </row>
    <row r="26" spans="1:9" x14ac:dyDescent="0.4">
      <c r="A26" s="8"/>
      <c r="B26" s="46"/>
      <c r="C26" s="48"/>
      <c r="D26" s="46"/>
      <c r="E26" s="47"/>
      <c r="F26" s="48"/>
      <c r="G26" s="4"/>
      <c r="H26" s="4"/>
      <c r="I26" s="4" t="str">
        <f t="shared" si="0"/>
        <v/>
      </c>
    </row>
    <row r="27" spans="1:9" x14ac:dyDescent="0.4">
      <c r="A27" s="9"/>
      <c r="B27" s="35"/>
      <c r="C27" s="36"/>
      <c r="D27" s="35"/>
      <c r="E27" s="49"/>
      <c r="F27" s="36"/>
      <c r="G27" s="5"/>
      <c r="H27" s="5"/>
      <c r="I27" s="5" t="str">
        <f t="shared" si="0"/>
        <v/>
      </c>
    </row>
    <row r="28" spans="1:9" x14ac:dyDescent="0.4">
      <c r="A28" s="8"/>
      <c r="B28" s="46"/>
      <c r="C28" s="48"/>
      <c r="D28" s="46"/>
      <c r="E28" s="47"/>
      <c r="F28" s="48"/>
      <c r="G28" s="4"/>
      <c r="H28" s="4"/>
      <c r="I28" s="4" t="str">
        <f t="shared" si="0"/>
        <v/>
      </c>
    </row>
    <row r="29" spans="1:9" x14ac:dyDescent="0.4">
      <c r="A29" s="9"/>
      <c r="B29" s="35"/>
      <c r="C29" s="36"/>
      <c r="D29" s="35"/>
      <c r="E29" s="49"/>
      <c r="F29" s="36"/>
      <c r="G29" s="5"/>
      <c r="H29" s="5"/>
      <c r="I29" s="5" t="str">
        <f t="shared" si="0"/>
        <v/>
      </c>
    </row>
    <row r="30" spans="1:9" x14ac:dyDescent="0.4">
      <c r="A30" s="8"/>
      <c r="B30" s="46"/>
      <c r="C30" s="48"/>
      <c r="D30" s="46"/>
      <c r="E30" s="47"/>
      <c r="F30" s="48"/>
      <c r="G30" s="4"/>
      <c r="H30" s="4"/>
      <c r="I30" s="4" t="str">
        <f t="shared" si="0"/>
        <v/>
      </c>
    </row>
    <row r="31" spans="1:9" x14ac:dyDescent="0.4">
      <c r="A31" s="9"/>
      <c r="B31" s="35"/>
      <c r="C31" s="36"/>
      <c r="D31" s="35"/>
      <c r="E31" s="49"/>
      <c r="F31" s="36"/>
      <c r="G31" s="5"/>
      <c r="H31" s="5"/>
      <c r="I31" s="5" t="str">
        <f t="shared" si="0"/>
        <v/>
      </c>
    </row>
    <row r="32" spans="1:9" x14ac:dyDescent="0.4">
      <c r="A32" s="8"/>
      <c r="B32" s="46"/>
      <c r="C32" s="48"/>
      <c r="D32" s="46"/>
      <c r="E32" s="47"/>
      <c r="F32" s="48"/>
      <c r="G32" s="4"/>
      <c r="H32" s="4"/>
      <c r="I32" s="4" t="str">
        <f t="shared" si="0"/>
        <v/>
      </c>
    </row>
    <row r="33" spans="1:9" x14ac:dyDescent="0.4">
      <c r="A33" s="9"/>
      <c r="B33" s="35"/>
      <c r="C33" s="36"/>
      <c r="D33" s="35"/>
      <c r="E33" s="49"/>
      <c r="F33" s="36"/>
      <c r="G33" s="5"/>
      <c r="H33" s="5"/>
      <c r="I33" s="5" t="str">
        <f t="shared" si="0"/>
        <v/>
      </c>
    </row>
    <row r="34" spans="1:9" x14ac:dyDescent="0.4">
      <c r="A34" s="8"/>
      <c r="B34" s="46"/>
      <c r="C34" s="48"/>
      <c r="D34" s="46"/>
      <c r="E34" s="47"/>
      <c r="F34" s="48"/>
      <c r="G34" s="4"/>
      <c r="H34" s="4"/>
      <c r="I34" s="4" t="str">
        <f t="shared" si="0"/>
        <v/>
      </c>
    </row>
    <row r="35" spans="1:9" x14ac:dyDescent="0.4">
      <c r="A35" s="9"/>
      <c r="B35" s="35"/>
      <c r="C35" s="36"/>
      <c r="D35" s="35"/>
      <c r="E35" s="49"/>
      <c r="F35" s="36"/>
      <c r="G35" s="5"/>
      <c r="H35" s="5"/>
      <c r="I35" s="5" t="str">
        <f t="shared" si="0"/>
        <v/>
      </c>
    </row>
    <row r="36" spans="1:9" x14ac:dyDescent="0.4">
      <c r="A36" s="8"/>
      <c r="B36" s="46"/>
      <c r="C36" s="48"/>
      <c r="D36" s="46"/>
      <c r="E36" s="47"/>
      <c r="F36" s="48"/>
      <c r="G36" s="4"/>
      <c r="H36" s="4"/>
      <c r="I36" s="4" t="str">
        <f t="shared" si="0"/>
        <v/>
      </c>
    </row>
    <row r="37" spans="1:9" x14ac:dyDescent="0.4">
      <c r="A37" s="9"/>
      <c r="B37" s="35"/>
      <c r="C37" s="36"/>
      <c r="D37" s="35"/>
      <c r="E37" s="49"/>
      <c r="F37" s="36"/>
      <c r="G37" s="5"/>
      <c r="H37" s="5"/>
      <c r="I37" s="5" t="str">
        <f t="shared" si="0"/>
        <v/>
      </c>
    </row>
    <row r="38" spans="1:9" x14ac:dyDescent="0.4">
      <c r="A38" s="8"/>
      <c r="B38" s="46"/>
      <c r="C38" s="48"/>
      <c r="D38" s="46"/>
      <c r="E38" s="47"/>
      <c r="F38" s="48"/>
      <c r="G38" s="4"/>
      <c r="H38" s="4"/>
      <c r="I38" s="4" t="str">
        <f t="shared" si="0"/>
        <v/>
      </c>
    </row>
  </sheetData>
  <mergeCells count="69">
    <mergeCell ref="B38:C38"/>
    <mergeCell ref="D38:F38"/>
    <mergeCell ref="B35:C35"/>
    <mergeCell ref="D35:F35"/>
    <mergeCell ref="B36:C36"/>
    <mergeCell ref="D36:F36"/>
    <mergeCell ref="B37:C37"/>
    <mergeCell ref="D37:F37"/>
    <mergeCell ref="B32:C32"/>
    <mergeCell ref="D32:F32"/>
    <mergeCell ref="B33:C33"/>
    <mergeCell ref="D33:F33"/>
    <mergeCell ref="B34:C34"/>
    <mergeCell ref="D34:F34"/>
    <mergeCell ref="B29:C29"/>
    <mergeCell ref="D29:F29"/>
    <mergeCell ref="B30:C30"/>
    <mergeCell ref="D30:F30"/>
    <mergeCell ref="B31:C31"/>
    <mergeCell ref="D31:F31"/>
    <mergeCell ref="B26:C26"/>
    <mergeCell ref="D26:F26"/>
    <mergeCell ref="B27:C27"/>
    <mergeCell ref="D27:F27"/>
    <mergeCell ref="B28:C28"/>
    <mergeCell ref="D28:F28"/>
    <mergeCell ref="B23:C23"/>
    <mergeCell ref="D23:F23"/>
    <mergeCell ref="B24:C24"/>
    <mergeCell ref="D24:F24"/>
    <mergeCell ref="B25:C25"/>
    <mergeCell ref="D25:F25"/>
    <mergeCell ref="B20:C20"/>
    <mergeCell ref="D20:F20"/>
    <mergeCell ref="B21:C21"/>
    <mergeCell ref="D21:F21"/>
    <mergeCell ref="B22:C22"/>
    <mergeCell ref="D22:F22"/>
    <mergeCell ref="B17:C17"/>
    <mergeCell ref="D17:F17"/>
    <mergeCell ref="B18:C18"/>
    <mergeCell ref="D18:F18"/>
    <mergeCell ref="B19:C19"/>
    <mergeCell ref="D19:F19"/>
    <mergeCell ref="B14:C14"/>
    <mergeCell ref="D14:F14"/>
    <mergeCell ref="B15:C15"/>
    <mergeCell ref="D15:F15"/>
    <mergeCell ref="B16:C16"/>
    <mergeCell ref="D16:F16"/>
    <mergeCell ref="B11:C11"/>
    <mergeCell ref="D11:F11"/>
    <mergeCell ref="B12:C12"/>
    <mergeCell ref="D12:F12"/>
    <mergeCell ref="B13:C13"/>
    <mergeCell ref="D13:F13"/>
    <mergeCell ref="B8:C8"/>
    <mergeCell ref="D8:F8"/>
    <mergeCell ref="B9:C9"/>
    <mergeCell ref="D9:F9"/>
    <mergeCell ref="B10:C10"/>
    <mergeCell ref="D10:F10"/>
    <mergeCell ref="B7:C7"/>
    <mergeCell ref="D7:F7"/>
    <mergeCell ref="A1:I1"/>
    <mergeCell ref="A2:B2"/>
    <mergeCell ref="D2:E2"/>
    <mergeCell ref="B6:C6"/>
    <mergeCell ref="D6:F6"/>
  </mergeCells>
  <phoneticPr fontId="1"/>
  <dataValidations count="1">
    <dataValidation type="list" allowBlank="1" showInputMessage="1" showErrorMessage="1" sqref="B8:C38" xr:uid="{00000000-0002-0000-0100-000000000000}">
      <formula1>"売上,普通預金,会議費,交際費,消耗品費,新聞図書費,旅費交通費,水道光熱費,通信費,荷造運賃,租税公課"</formula1>
    </dataValidation>
  </dataValidation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集計</vt:lpstr>
      <vt:lpstr>現金出納帳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Taro Gihyo</dc:creator>
  <cp:lastModifiedBy>中村 元治</cp:lastModifiedBy>
  <cp:lastPrinted>2017-04-08T22:24:06Z</cp:lastPrinted>
  <dcterms:created xsi:type="dcterms:W3CDTF">2017-03-21T00:42:30Z</dcterms:created>
  <dcterms:modified xsi:type="dcterms:W3CDTF">2025-07-09T05:40:14Z</dcterms:modified>
</cp:coreProperties>
</file>