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corporate-format\homepage\menu\personnel\"/>
    </mc:Choice>
  </mc:AlternateContent>
  <xr:revisionPtr revIDLastSave="0" documentId="13_ncr:1_{77979DFC-0926-4FA2-9A70-DDF8DB579A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H8" i="1"/>
  <c r="I8" i="1" s="1"/>
  <c r="J8" i="1" s="1"/>
  <c r="H9" i="1"/>
  <c r="I9" i="1" s="1"/>
  <c r="H10" i="1"/>
  <c r="J10" i="1" s="1"/>
  <c r="H11" i="1"/>
  <c r="J11" i="1" s="1"/>
  <c r="H12" i="1"/>
  <c r="I12" i="1" s="1"/>
  <c r="J12" i="1"/>
  <c r="H13" i="1"/>
  <c r="I13" i="1" s="1"/>
  <c r="H14" i="1"/>
  <c r="J14" i="1" s="1"/>
  <c r="I14" i="1"/>
  <c r="H15" i="1"/>
  <c r="I15" i="1" s="1"/>
  <c r="H16" i="1"/>
  <c r="J16" i="1" s="1"/>
  <c r="H17" i="1"/>
  <c r="I17" i="1" s="1"/>
  <c r="H18" i="1"/>
  <c r="J18" i="1" s="1"/>
  <c r="H19" i="1"/>
  <c r="I19" i="1"/>
  <c r="J19" i="1"/>
  <c r="H20" i="1"/>
  <c r="I20" i="1" s="1"/>
  <c r="H21" i="1"/>
  <c r="I21" i="1" s="1"/>
  <c r="H22" i="1"/>
  <c r="J22" i="1" s="1"/>
  <c r="H23" i="1"/>
  <c r="I23" i="1"/>
  <c r="J23" i="1"/>
  <c r="H24" i="1"/>
  <c r="I24" i="1"/>
  <c r="J24" i="1"/>
  <c r="H25" i="1"/>
  <c r="I25" i="1" s="1"/>
  <c r="H26" i="1"/>
  <c r="J26" i="1" s="1"/>
  <c r="I26" i="1"/>
  <c r="H27" i="1"/>
  <c r="J27" i="1" s="1"/>
  <c r="H28" i="1"/>
  <c r="I28" i="1" s="1"/>
  <c r="J28" i="1"/>
  <c r="H29" i="1"/>
  <c r="I29" i="1" s="1"/>
  <c r="H30" i="1"/>
  <c r="J30" i="1" s="1"/>
  <c r="I30" i="1"/>
  <c r="H31" i="1"/>
  <c r="J31" i="1" s="1"/>
  <c r="H32" i="1"/>
  <c r="J32" i="1" s="1"/>
  <c r="I32" i="1"/>
  <c r="H33" i="1"/>
  <c r="I33" i="1" s="1"/>
  <c r="H34" i="1"/>
  <c r="J34" i="1" s="1"/>
  <c r="H35" i="1"/>
  <c r="I35" i="1" s="1"/>
  <c r="H36" i="1"/>
  <c r="I36" i="1" s="1"/>
  <c r="H37" i="1"/>
  <c r="I37" i="1" s="1"/>
  <c r="H7" i="1"/>
  <c r="I11" i="1" l="1"/>
  <c r="I10" i="1"/>
  <c r="I18" i="1"/>
  <c r="I27" i="1"/>
  <c r="J35" i="1"/>
  <c r="I16" i="1"/>
  <c r="H38" i="1"/>
  <c r="I34" i="1"/>
  <c r="J36" i="1"/>
  <c r="J20" i="1"/>
  <c r="J15" i="1"/>
  <c r="I31" i="1"/>
  <c r="I22" i="1"/>
  <c r="J17" i="1"/>
  <c r="J37" i="1"/>
  <c r="J33" i="1"/>
  <c r="J29" i="1"/>
  <c r="J25" i="1"/>
  <c r="J21" i="1"/>
  <c r="J13" i="1"/>
  <c r="J9" i="1"/>
  <c r="I7" i="1"/>
  <c r="J7" i="1" l="1"/>
  <c r="J38" i="1" s="1"/>
  <c r="J39" i="1" s="1"/>
  <c r="I38" i="1"/>
  <c r="I39" i="1" s="1"/>
  <c r="A7" i="1"/>
  <c r="J40" i="1" l="1"/>
  <c r="D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B37" i="1" s="1"/>
  <c r="B35" i="1" l="1"/>
  <c r="B31" i="1"/>
  <c r="B27" i="1"/>
  <c r="B23" i="1"/>
  <c r="B19" i="1"/>
  <c r="B15" i="1"/>
  <c r="B11" i="1"/>
  <c r="B7" i="1"/>
  <c r="B30" i="1"/>
  <c r="B26" i="1"/>
  <c r="B22" i="1"/>
  <c r="B18" i="1"/>
  <c r="B14" i="1"/>
  <c r="B10" i="1"/>
  <c r="B34" i="1"/>
  <c r="B33" i="1"/>
  <c r="B29" i="1"/>
  <c r="B25" i="1"/>
  <c r="B21" i="1"/>
  <c r="B17" i="1"/>
  <c r="B13" i="1"/>
  <c r="B9" i="1"/>
  <c r="B36" i="1"/>
  <c r="B32" i="1"/>
  <c r="B28" i="1"/>
  <c r="B24" i="1"/>
  <c r="B20" i="1"/>
  <c r="B16" i="1"/>
  <c r="B12" i="1"/>
  <c r="B8" i="1"/>
</calcChain>
</file>

<file path=xl/sharedStrings.xml><?xml version="1.0" encoding="utf-8"?>
<sst xmlns="http://schemas.openxmlformats.org/spreadsheetml/2006/main" count="26" uniqueCount="25">
  <si>
    <t>勤務時間計算表</t>
    <rPh sb="0" eb="2">
      <t>キンム</t>
    </rPh>
    <rPh sb="2" eb="4">
      <t>ジカン</t>
    </rPh>
    <rPh sb="4" eb="6">
      <t>ケイサン</t>
    </rPh>
    <rPh sb="6" eb="7">
      <t>ヒョウ</t>
    </rPh>
    <phoneticPr fontId="1"/>
  </si>
  <si>
    <t>氏名</t>
    <rPh sb="0" eb="2">
      <t>シメイ</t>
    </rPh>
    <phoneticPr fontId="1"/>
  </si>
  <si>
    <t>当月支給額</t>
    <rPh sb="0" eb="2">
      <t>トウゲツ</t>
    </rPh>
    <rPh sb="2" eb="5">
      <t>シキュウガク</t>
    </rPh>
    <phoneticPr fontId="1"/>
  </si>
  <si>
    <t>時間内</t>
    <rPh sb="0" eb="2">
      <t>ジカン</t>
    </rPh>
    <rPh sb="2" eb="3">
      <t>ナイ</t>
    </rPh>
    <phoneticPr fontId="1"/>
  </si>
  <si>
    <t>時間外</t>
    <rPh sb="0" eb="2">
      <t>ジカン</t>
    </rPh>
    <rPh sb="2" eb="3">
      <t>ガイ</t>
    </rPh>
    <phoneticPr fontId="1"/>
  </si>
  <si>
    <t>時給</t>
    <rPh sb="0" eb="2">
      <t>ジキュウ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</si>
  <si>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</si>
  <si>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</si>
  <si>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出勤</t>
    <rPh sb="0" eb="2">
      <t>シュッキン</t>
    </rPh>
    <phoneticPr fontId="1"/>
  </si>
  <si>
    <t>休憩開始</t>
    <rPh sb="0" eb="2">
      <t>キュウケイ</t>
    </rPh>
    <rPh sb="2" eb="4">
      <t>カイシ</t>
    </rPh>
    <phoneticPr fontId="1"/>
  </si>
  <si>
    <t>休憩終了</t>
    <rPh sb="0" eb="2">
      <t>キュウケイ</t>
    </rPh>
    <rPh sb="2" eb="4">
      <t>シュウリョウ</t>
    </rPh>
    <phoneticPr fontId="1"/>
  </si>
  <si>
    <t>退勤</t>
    <rPh sb="0" eb="2">
      <t>タイキン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</si>
  <si>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</si>
  <si>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</si>
  <si>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就業時間</t>
    <rPh sb="0" eb="2">
      <t>シュウギョウ</t>
    </rPh>
    <rPh sb="2" eb="4">
      <t>ジカン</t>
    </rPh>
    <phoneticPr fontId="1"/>
  </si>
  <si>
    <t>時間外</t>
    <rPh sb="0" eb="2">
      <t>ジカン</t>
    </rPh>
    <rPh sb="2" eb="3">
      <t>ガイ</t>
    </rPh>
    <phoneticPr fontId="1"/>
  </si>
  <si>
    <t>標準勤務時間</t>
    <rPh sb="0" eb="2">
      <t>ヒョウジュン</t>
    </rPh>
    <rPh sb="2" eb="4">
      <t>キンム</t>
    </rPh>
    <rPh sb="4" eb="6">
      <t>ジカン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</si>
  <si>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</si>
  <si>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</si>
  <si>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合計</t>
    <rPh sb="0" eb="2">
      <t>ゴウケイ</t>
    </rPh>
    <phoneticPr fontId="1"/>
  </si>
  <si>
    <t>時間帯別給与額</t>
    <rPh sb="0" eb="3">
      <t>ジカンタイ</t>
    </rPh>
    <rPh sb="3" eb="4">
      <t>ベツ</t>
    </rPh>
    <rPh sb="4" eb="7">
      <t>キュウヨガク</t>
    </rPh>
    <phoneticPr fontId="1"/>
  </si>
  <si>
    <t>支給額</t>
    <rPh sb="0" eb="3">
      <t>シキュウガク</t>
    </rPh>
    <phoneticPr fontId="1"/>
  </si>
  <si>
    <t>手当他</t>
    <rPh sb="0" eb="2">
      <t>テアテ</t>
    </rPh>
    <rPh sb="2" eb="3">
      <t>ホカ</t>
    </rPh>
    <phoneticPr fontId="1"/>
  </si>
  <si>
    <t>勤務日数</t>
    <rPh sb="0" eb="2">
      <t>キンム</t>
    </rPh>
    <rPh sb="2" eb="4">
      <t>ニッスウ</t>
    </rPh>
    <phoneticPr fontId="1"/>
  </si>
  <si>
    <t>山田 太郎</t>
    <rPh sb="0" eb="2">
      <t>ヤマダ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</si>
</sst>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aaa"/>
    <numFmt numFmtId="178" formatCode="[h]:mm"/>
    <numFmt numFmtId="179" formatCode="#,##0_);[Red]\(#,##0\)"/>
    <numFmt numFmtId="180" formatCode="[$¥-411]#,##0;\-[$¥-411]#,##0"/>
    <numFmt numFmtId="181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right" vertical="center" indent="1"/>
    </xf>
    <xf numFmtId="178" fontId="0" fillId="5" borderId="1" xfId="0" applyNumberFormat="1" applyFill="1" applyBorder="1" applyAlignment="1">
      <alignment horizontal="right" vertical="center" indent="1"/>
    </xf>
    <xf numFmtId="38" fontId="0" fillId="0" borderId="1" xfId="1" applyFont="1" applyBorder="1" applyAlignment="1">
      <alignment horizontal="right" vertical="center" indent="1"/>
    </xf>
    <xf numFmtId="0" fontId="0" fillId="0" borderId="2" xfId="0" applyBorder="1">
      <alignment vertical="center"/>
    </xf>
    <xf numFmtId="179" fontId="0" fillId="0" borderId="1" xfId="0" applyNumberFormat="1" applyBorder="1">
      <alignment vertical="center"/>
    </xf>
    <xf numFmtId="0" fontId="0" fillId="5" borderId="1" xfId="0" applyFill="1" applyBorder="1">
      <alignment vertical="center"/>
    </xf>
    <xf numFmtId="0" fontId="3" fillId="0" borderId="0" xfId="0" applyFont="1">
      <alignment vertical="center"/>
    </xf>
    <xf numFmtId="178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right" vertical="center"/>
    </xf>
    <xf numFmtId="181" fontId="0" fillId="0" borderId="1" xfId="0" applyNumberFormat="1" applyBorder="1" applyAlignment="1">
      <alignment horizontal="right" vertical="center" indent="1"/>
    </xf>
    <xf numFmtId="178" fontId="0" fillId="0" borderId="1" xfId="0" applyNumberFormat="1" applyBorder="1" applyAlignment="1">
      <alignment horizontal="right" vertical="center" inden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CC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view="pageBreakPreview" zoomScale="60" zoomScaleNormal="100" workbookViewId="0">
      <selection activeCell="E12" sqref="E12"/>
    </sheetView>
  </sheetViews>
  <sheetFormatPr defaultRowHeight="18.75" x14ac:dyDescent="0.4"/>
  <cols>
    <col min="1" max="1" width="5.5" bestFit="1" customWidth="1"/>
    <col min="2" max="4" width="4.625" customWidth="1"/>
    <col min="5" max="5" width="8.625" customWidth="1"/>
    <col min="8" max="8" width="9" customWidth="1"/>
  </cols>
  <sheetData>
    <row r="1" spans="1:10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4">
      <c r="A2">
        <v>2025</v>
      </c>
      <c r="B2" t="s">
        <v>12</v>
      </c>
      <c r="C2" s="15">
        <v>7</v>
      </c>
      <c r="D2" t="s">
        <v>13</v>
      </c>
      <c r="G2" s="24" t="s">
        <v>16</v>
      </c>
      <c r="H2" s="24"/>
      <c r="I2" s="23" t="s">
        <v>5</v>
      </c>
      <c r="J2" s="23"/>
    </row>
    <row r="3" spans="1:10" x14ac:dyDescent="0.4">
      <c r="A3" s="13" t="s">
        <v>1</v>
      </c>
      <c r="B3" s="20" t="s">
        <v>24</v>
      </c>
      <c r="C3" s="20"/>
      <c r="D3" s="20"/>
      <c r="G3" s="3" t="s">
        <v>17</v>
      </c>
      <c r="H3" s="7">
        <v>0.375</v>
      </c>
      <c r="I3" s="2" t="s">
        <v>3</v>
      </c>
      <c r="J3" s="9">
        <v>1000</v>
      </c>
    </row>
    <row r="4" spans="1:10" x14ac:dyDescent="0.4">
      <c r="G4" s="3" t="s">
        <v>18</v>
      </c>
      <c r="H4" s="7">
        <v>0.75</v>
      </c>
      <c r="I4" s="2" t="s">
        <v>4</v>
      </c>
      <c r="J4" s="9">
        <v>1200</v>
      </c>
    </row>
    <row r="5" spans="1:10" x14ac:dyDescent="0.4">
      <c r="A5" s="21" t="s">
        <v>2</v>
      </c>
      <c r="B5" s="21"/>
      <c r="C5" s="21"/>
      <c r="D5" s="22">
        <f>J40</f>
        <v>28467</v>
      </c>
      <c r="E5" s="22"/>
      <c r="I5" t="s">
        <v>23</v>
      </c>
      <c r="J5">
        <f>COUNT(C7:D37)</f>
        <v>3</v>
      </c>
    </row>
    <row r="6" spans="1:10" s="1" customFormat="1" x14ac:dyDescent="0.4">
      <c r="A6" s="4" t="s">
        <v>6</v>
      </c>
      <c r="B6" s="4" t="s">
        <v>7</v>
      </c>
      <c r="C6" s="18" t="s">
        <v>8</v>
      </c>
      <c r="D6" s="18"/>
      <c r="E6" s="4" t="s">
        <v>9</v>
      </c>
      <c r="F6" s="4" t="s">
        <v>10</v>
      </c>
      <c r="G6" s="4" t="s">
        <v>11</v>
      </c>
      <c r="H6" s="4" t="s">
        <v>14</v>
      </c>
      <c r="I6" s="4" t="s">
        <v>3</v>
      </c>
      <c r="J6" s="4" t="s">
        <v>15</v>
      </c>
    </row>
    <row r="7" spans="1:10" x14ac:dyDescent="0.4">
      <c r="A7" s="5">
        <f>DATE($A$2,$C$2,1)</f>
        <v>45839</v>
      </c>
      <c r="B7" s="6">
        <f>A7</f>
        <v>45839</v>
      </c>
      <c r="C7" s="17">
        <v>0.37152777777777773</v>
      </c>
      <c r="D7" s="17"/>
      <c r="E7" s="14">
        <v>0.5</v>
      </c>
      <c r="F7" s="14">
        <v>0.53472222222222221</v>
      </c>
      <c r="G7" s="14">
        <v>0.75347222222222221</v>
      </c>
      <c r="H7" s="8">
        <f>IF(COUNT(C7,G7)=2,G7-C7-IF(F7="",0,F7-E7),"")</f>
        <v>0.34722222222222227</v>
      </c>
      <c r="I7" s="8">
        <f>IF(H7="","",MIN($H$4,G7)-MAX($H$3,C7)-IF(F7="",0,MIN($H$4,MAX($H$3,F7))-MAX($H$3,MIN($H$4,E7))))</f>
        <v>0.34027777777777779</v>
      </c>
      <c r="J7" s="8">
        <f>IF(H7="","",H7-I7)</f>
        <v>6.9444444444444753E-3</v>
      </c>
    </row>
    <row r="8" spans="1:10" x14ac:dyDescent="0.4">
      <c r="A8" s="5">
        <f>A7+1</f>
        <v>45840</v>
      </c>
      <c r="B8" s="6">
        <f t="shared" ref="B8:B37" si="0">A8</f>
        <v>45840</v>
      </c>
      <c r="C8" s="17">
        <v>0.36458333333333331</v>
      </c>
      <c r="D8" s="17"/>
      <c r="E8" s="14">
        <v>0.52083333333333337</v>
      </c>
      <c r="F8" s="14">
        <v>0.55902777777777779</v>
      </c>
      <c r="G8" s="14">
        <v>0.80555555555555547</v>
      </c>
      <c r="H8" s="8">
        <f t="shared" ref="H8:H37" si="1">IF(COUNT(C8,G8)=2,G8-C8-IF(F8="",0,F8-E8),"")</f>
        <v>0.40277777777777773</v>
      </c>
      <c r="I8" s="8">
        <f t="shared" ref="I8:I37" si="2">IF(H8="","",MIN($H$4,G8)-MAX($H$3,C8)-IF(F8="",0,MIN($H$4,MAX($H$3,F8))-MAX($H$3,MIN($H$4,E8))))</f>
        <v>0.33680555555555558</v>
      </c>
      <c r="J8" s="8">
        <f t="shared" ref="J8:J37" si="3">IF(H8="","",H8-I8)</f>
        <v>6.5972222222222154E-2</v>
      </c>
    </row>
    <row r="9" spans="1:10" x14ac:dyDescent="0.4">
      <c r="A9" s="5">
        <f t="shared" ref="A9:A37" si="4">A8+1</f>
        <v>45841</v>
      </c>
      <c r="B9" s="6">
        <f t="shared" si="0"/>
        <v>45841</v>
      </c>
      <c r="C9" s="17">
        <v>0.37847222222222227</v>
      </c>
      <c r="D9" s="17"/>
      <c r="E9" s="14">
        <v>0.54166666666666663</v>
      </c>
      <c r="F9" s="14">
        <v>0.58333333333333337</v>
      </c>
      <c r="G9" s="14">
        <v>0.82638888888888884</v>
      </c>
      <c r="H9" s="8">
        <f t="shared" si="1"/>
        <v>0.40624999999999983</v>
      </c>
      <c r="I9" s="8">
        <f t="shared" si="2"/>
        <v>0.32986111111111099</v>
      </c>
      <c r="J9" s="8">
        <f t="shared" si="3"/>
        <v>7.638888888888884E-2</v>
      </c>
    </row>
    <row r="10" spans="1:10" x14ac:dyDescent="0.4">
      <c r="A10" s="5">
        <f t="shared" si="4"/>
        <v>45842</v>
      </c>
      <c r="B10" s="6">
        <f t="shared" si="0"/>
        <v>45842</v>
      </c>
      <c r="C10" s="17"/>
      <c r="D10" s="17"/>
      <c r="E10" s="14"/>
      <c r="F10" s="14"/>
      <c r="G10" s="14"/>
      <c r="H10" s="8" t="str">
        <f t="shared" si="1"/>
        <v/>
      </c>
      <c r="I10" s="8" t="str">
        <f t="shared" si="2"/>
        <v/>
      </c>
      <c r="J10" s="8" t="str">
        <f t="shared" si="3"/>
        <v/>
      </c>
    </row>
    <row r="11" spans="1:10" x14ac:dyDescent="0.4">
      <c r="A11" s="5">
        <f t="shared" si="4"/>
        <v>45843</v>
      </c>
      <c r="B11" s="6">
        <f t="shared" si="0"/>
        <v>45843</v>
      </c>
      <c r="C11" s="17"/>
      <c r="D11" s="17"/>
      <c r="E11" s="14"/>
      <c r="F11" s="14"/>
      <c r="G11" s="14"/>
      <c r="H11" s="8" t="str">
        <f t="shared" si="1"/>
        <v/>
      </c>
      <c r="I11" s="8" t="str">
        <f t="shared" si="2"/>
        <v/>
      </c>
      <c r="J11" s="8" t="str">
        <f t="shared" si="3"/>
        <v/>
      </c>
    </row>
    <row r="12" spans="1:10" x14ac:dyDescent="0.4">
      <c r="A12" s="5">
        <f t="shared" si="4"/>
        <v>45844</v>
      </c>
      <c r="B12" s="6">
        <f t="shared" si="0"/>
        <v>45844</v>
      </c>
      <c r="C12" s="17"/>
      <c r="D12" s="17"/>
      <c r="E12" s="14"/>
      <c r="F12" s="14"/>
      <c r="G12" s="14"/>
      <c r="H12" s="8" t="str">
        <f t="shared" si="1"/>
        <v/>
      </c>
      <c r="I12" s="8" t="str">
        <f t="shared" si="2"/>
        <v/>
      </c>
      <c r="J12" s="8" t="str">
        <f t="shared" si="3"/>
        <v/>
      </c>
    </row>
    <row r="13" spans="1:10" x14ac:dyDescent="0.4">
      <c r="A13" s="5">
        <f t="shared" si="4"/>
        <v>45845</v>
      </c>
      <c r="B13" s="6">
        <f t="shared" si="0"/>
        <v>45845</v>
      </c>
      <c r="C13" s="17"/>
      <c r="D13" s="17"/>
      <c r="E13" s="14"/>
      <c r="F13" s="14"/>
      <c r="G13" s="14"/>
      <c r="H13" s="8" t="str">
        <f t="shared" si="1"/>
        <v/>
      </c>
      <c r="I13" s="8" t="str">
        <f t="shared" si="2"/>
        <v/>
      </c>
      <c r="J13" s="8" t="str">
        <f t="shared" si="3"/>
        <v/>
      </c>
    </row>
    <row r="14" spans="1:10" x14ac:dyDescent="0.4">
      <c r="A14" s="5">
        <f t="shared" si="4"/>
        <v>45846</v>
      </c>
      <c r="B14" s="6">
        <f t="shared" si="0"/>
        <v>45846</v>
      </c>
      <c r="C14" s="17"/>
      <c r="D14" s="17"/>
      <c r="E14" s="14"/>
      <c r="F14" s="14"/>
      <c r="G14" s="14"/>
      <c r="H14" s="8" t="str">
        <f t="shared" si="1"/>
        <v/>
      </c>
      <c r="I14" s="8" t="str">
        <f t="shared" si="2"/>
        <v/>
      </c>
      <c r="J14" s="8" t="str">
        <f t="shared" si="3"/>
        <v/>
      </c>
    </row>
    <row r="15" spans="1:10" x14ac:dyDescent="0.4">
      <c r="A15" s="5">
        <f t="shared" si="4"/>
        <v>45847</v>
      </c>
      <c r="B15" s="6">
        <f t="shared" si="0"/>
        <v>45847</v>
      </c>
      <c r="C15" s="17"/>
      <c r="D15" s="17"/>
      <c r="E15" s="14"/>
      <c r="F15" s="14"/>
      <c r="G15" s="14"/>
      <c r="H15" s="8" t="str">
        <f t="shared" si="1"/>
        <v/>
      </c>
      <c r="I15" s="8" t="str">
        <f t="shared" si="2"/>
        <v/>
      </c>
      <c r="J15" s="8" t="str">
        <f t="shared" si="3"/>
        <v/>
      </c>
    </row>
    <row r="16" spans="1:10" x14ac:dyDescent="0.4">
      <c r="A16" s="5">
        <f t="shared" si="4"/>
        <v>45848</v>
      </c>
      <c r="B16" s="6">
        <f t="shared" si="0"/>
        <v>45848</v>
      </c>
      <c r="C16" s="17"/>
      <c r="D16" s="17"/>
      <c r="E16" s="14"/>
      <c r="F16" s="14"/>
      <c r="G16" s="14"/>
      <c r="H16" s="8" t="str">
        <f t="shared" si="1"/>
        <v/>
      </c>
      <c r="I16" s="8" t="str">
        <f t="shared" si="2"/>
        <v/>
      </c>
      <c r="J16" s="8" t="str">
        <f t="shared" si="3"/>
        <v/>
      </c>
    </row>
    <row r="17" spans="1:10" x14ac:dyDescent="0.4">
      <c r="A17" s="5">
        <f t="shared" si="4"/>
        <v>45849</v>
      </c>
      <c r="B17" s="6">
        <f t="shared" si="0"/>
        <v>45849</v>
      </c>
      <c r="C17" s="17"/>
      <c r="D17" s="17"/>
      <c r="E17" s="14"/>
      <c r="F17" s="14"/>
      <c r="G17" s="14"/>
      <c r="H17" s="8" t="str">
        <f t="shared" si="1"/>
        <v/>
      </c>
      <c r="I17" s="8" t="str">
        <f t="shared" si="2"/>
        <v/>
      </c>
      <c r="J17" s="8" t="str">
        <f t="shared" si="3"/>
        <v/>
      </c>
    </row>
    <row r="18" spans="1:10" x14ac:dyDescent="0.4">
      <c r="A18" s="5">
        <f t="shared" si="4"/>
        <v>45850</v>
      </c>
      <c r="B18" s="6">
        <f t="shared" si="0"/>
        <v>45850</v>
      </c>
      <c r="C18" s="17"/>
      <c r="D18" s="17"/>
      <c r="E18" s="14"/>
      <c r="F18" s="14"/>
      <c r="G18" s="14"/>
      <c r="H18" s="8" t="str">
        <f t="shared" si="1"/>
        <v/>
      </c>
      <c r="I18" s="8" t="str">
        <f t="shared" si="2"/>
        <v/>
      </c>
      <c r="J18" s="8" t="str">
        <f t="shared" si="3"/>
        <v/>
      </c>
    </row>
    <row r="19" spans="1:10" x14ac:dyDescent="0.4">
      <c r="A19" s="5">
        <f t="shared" si="4"/>
        <v>45851</v>
      </c>
      <c r="B19" s="6">
        <f t="shared" si="0"/>
        <v>45851</v>
      </c>
      <c r="C19" s="17"/>
      <c r="D19" s="17"/>
      <c r="E19" s="14"/>
      <c r="F19" s="14"/>
      <c r="G19" s="14"/>
      <c r="H19" s="8" t="str">
        <f t="shared" si="1"/>
        <v/>
      </c>
      <c r="I19" s="8" t="str">
        <f t="shared" si="2"/>
        <v/>
      </c>
      <c r="J19" s="8" t="str">
        <f t="shared" si="3"/>
        <v/>
      </c>
    </row>
    <row r="20" spans="1:10" x14ac:dyDescent="0.4">
      <c r="A20" s="5">
        <f t="shared" si="4"/>
        <v>45852</v>
      </c>
      <c r="B20" s="6">
        <f t="shared" si="0"/>
        <v>45852</v>
      </c>
      <c r="C20" s="17"/>
      <c r="D20" s="17"/>
      <c r="E20" s="14"/>
      <c r="F20" s="14"/>
      <c r="G20" s="14"/>
      <c r="H20" s="8" t="str">
        <f t="shared" si="1"/>
        <v/>
      </c>
      <c r="I20" s="8" t="str">
        <f t="shared" si="2"/>
        <v/>
      </c>
      <c r="J20" s="8" t="str">
        <f t="shared" si="3"/>
        <v/>
      </c>
    </row>
    <row r="21" spans="1:10" x14ac:dyDescent="0.4">
      <c r="A21" s="5">
        <f t="shared" si="4"/>
        <v>45853</v>
      </c>
      <c r="B21" s="6">
        <f t="shared" si="0"/>
        <v>45853</v>
      </c>
      <c r="C21" s="17"/>
      <c r="D21" s="17"/>
      <c r="E21" s="14"/>
      <c r="F21" s="14"/>
      <c r="G21" s="14"/>
      <c r="H21" s="8" t="str">
        <f t="shared" si="1"/>
        <v/>
      </c>
      <c r="I21" s="8" t="str">
        <f t="shared" si="2"/>
        <v/>
      </c>
      <c r="J21" s="8" t="str">
        <f t="shared" si="3"/>
        <v/>
      </c>
    </row>
    <row r="22" spans="1:10" x14ac:dyDescent="0.4">
      <c r="A22" s="5">
        <f t="shared" si="4"/>
        <v>45854</v>
      </c>
      <c r="B22" s="6">
        <f t="shared" si="0"/>
        <v>45854</v>
      </c>
      <c r="C22" s="17"/>
      <c r="D22" s="17"/>
      <c r="E22" s="14"/>
      <c r="F22" s="14"/>
      <c r="G22" s="14"/>
      <c r="H22" s="8" t="str">
        <f t="shared" si="1"/>
        <v/>
      </c>
      <c r="I22" s="8" t="str">
        <f t="shared" si="2"/>
        <v/>
      </c>
      <c r="J22" s="8" t="str">
        <f t="shared" si="3"/>
        <v/>
      </c>
    </row>
    <row r="23" spans="1:10" x14ac:dyDescent="0.4">
      <c r="A23" s="5">
        <f t="shared" si="4"/>
        <v>45855</v>
      </c>
      <c r="B23" s="6">
        <f t="shared" si="0"/>
        <v>45855</v>
      </c>
      <c r="C23" s="17"/>
      <c r="D23" s="17"/>
      <c r="E23" s="14"/>
      <c r="F23" s="14"/>
      <c r="G23" s="14"/>
      <c r="H23" s="8" t="str">
        <f t="shared" si="1"/>
        <v/>
      </c>
      <c r="I23" s="8" t="str">
        <f t="shared" si="2"/>
        <v/>
      </c>
      <c r="J23" s="8" t="str">
        <f t="shared" si="3"/>
        <v/>
      </c>
    </row>
    <row r="24" spans="1:10" x14ac:dyDescent="0.4">
      <c r="A24" s="5">
        <f t="shared" si="4"/>
        <v>45856</v>
      </c>
      <c r="B24" s="6">
        <f t="shared" si="0"/>
        <v>45856</v>
      </c>
      <c r="C24" s="17"/>
      <c r="D24" s="17"/>
      <c r="E24" s="14"/>
      <c r="F24" s="14"/>
      <c r="G24" s="14"/>
      <c r="H24" s="8" t="str">
        <f t="shared" si="1"/>
        <v/>
      </c>
      <c r="I24" s="8" t="str">
        <f t="shared" si="2"/>
        <v/>
      </c>
      <c r="J24" s="8" t="str">
        <f t="shared" si="3"/>
        <v/>
      </c>
    </row>
    <row r="25" spans="1:10" x14ac:dyDescent="0.4">
      <c r="A25" s="5">
        <f t="shared" si="4"/>
        <v>45857</v>
      </c>
      <c r="B25" s="6">
        <f t="shared" si="0"/>
        <v>45857</v>
      </c>
      <c r="C25" s="17"/>
      <c r="D25" s="17"/>
      <c r="E25" s="14"/>
      <c r="F25" s="14"/>
      <c r="G25" s="14"/>
      <c r="H25" s="8" t="str">
        <f t="shared" si="1"/>
        <v/>
      </c>
      <c r="I25" s="8" t="str">
        <f t="shared" si="2"/>
        <v/>
      </c>
      <c r="J25" s="8" t="str">
        <f t="shared" si="3"/>
        <v/>
      </c>
    </row>
    <row r="26" spans="1:10" x14ac:dyDescent="0.4">
      <c r="A26" s="5">
        <f t="shared" si="4"/>
        <v>45858</v>
      </c>
      <c r="B26" s="6">
        <f t="shared" si="0"/>
        <v>45858</v>
      </c>
      <c r="C26" s="17"/>
      <c r="D26" s="17"/>
      <c r="E26" s="14"/>
      <c r="F26" s="14"/>
      <c r="G26" s="14"/>
      <c r="H26" s="8" t="str">
        <f t="shared" si="1"/>
        <v/>
      </c>
      <c r="I26" s="8" t="str">
        <f t="shared" si="2"/>
        <v/>
      </c>
      <c r="J26" s="8" t="str">
        <f t="shared" si="3"/>
        <v/>
      </c>
    </row>
    <row r="27" spans="1:10" x14ac:dyDescent="0.4">
      <c r="A27" s="5">
        <f t="shared" si="4"/>
        <v>45859</v>
      </c>
      <c r="B27" s="6">
        <f t="shared" si="0"/>
        <v>45859</v>
      </c>
      <c r="C27" s="17"/>
      <c r="D27" s="17"/>
      <c r="E27" s="14"/>
      <c r="F27" s="14"/>
      <c r="G27" s="14"/>
      <c r="H27" s="8" t="str">
        <f t="shared" si="1"/>
        <v/>
      </c>
      <c r="I27" s="8" t="str">
        <f t="shared" si="2"/>
        <v/>
      </c>
      <c r="J27" s="8" t="str">
        <f t="shared" si="3"/>
        <v/>
      </c>
    </row>
    <row r="28" spans="1:10" x14ac:dyDescent="0.4">
      <c r="A28" s="5">
        <f t="shared" si="4"/>
        <v>45860</v>
      </c>
      <c r="B28" s="6">
        <f t="shared" si="0"/>
        <v>45860</v>
      </c>
      <c r="C28" s="17"/>
      <c r="D28" s="17"/>
      <c r="E28" s="14"/>
      <c r="F28" s="14"/>
      <c r="G28" s="14"/>
      <c r="H28" s="8" t="str">
        <f t="shared" si="1"/>
        <v/>
      </c>
      <c r="I28" s="8" t="str">
        <f t="shared" si="2"/>
        <v/>
      </c>
      <c r="J28" s="8" t="str">
        <f t="shared" si="3"/>
        <v/>
      </c>
    </row>
    <row r="29" spans="1:10" x14ac:dyDescent="0.4">
      <c r="A29" s="5">
        <f t="shared" si="4"/>
        <v>45861</v>
      </c>
      <c r="B29" s="6">
        <f t="shared" si="0"/>
        <v>45861</v>
      </c>
      <c r="C29" s="17"/>
      <c r="D29" s="17"/>
      <c r="E29" s="14"/>
      <c r="F29" s="14"/>
      <c r="G29" s="14"/>
      <c r="H29" s="8" t="str">
        <f t="shared" si="1"/>
        <v/>
      </c>
      <c r="I29" s="8" t="str">
        <f t="shared" si="2"/>
        <v/>
      </c>
      <c r="J29" s="8" t="str">
        <f t="shared" si="3"/>
        <v/>
      </c>
    </row>
    <row r="30" spans="1:10" x14ac:dyDescent="0.4">
      <c r="A30" s="5">
        <f t="shared" si="4"/>
        <v>45862</v>
      </c>
      <c r="B30" s="6">
        <f t="shared" si="0"/>
        <v>45862</v>
      </c>
      <c r="C30" s="17"/>
      <c r="D30" s="17"/>
      <c r="E30" s="14"/>
      <c r="F30" s="14"/>
      <c r="G30" s="14"/>
      <c r="H30" s="8" t="str">
        <f t="shared" si="1"/>
        <v/>
      </c>
      <c r="I30" s="8" t="str">
        <f t="shared" si="2"/>
        <v/>
      </c>
      <c r="J30" s="8" t="str">
        <f t="shared" si="3"/>
        <v/>
      </c>
    </row>
    <row r="31" spans="1:10" x14ac:dyDescent="0.4">
      <c r="A31" s="5">
        <f t="shared" si="4"/>
        <v>45863</v>
      </c>
      <c r="B31" s="6">
        <f t="shared" si="0"/>
        <v>45863</v>
      </c>
      <c r="C31" s="17"/>
      <c r="D31" s="17"/>
      <c r="E31" s="14"/>
      <c r="F31" s="14"/>
      <c r="G31" s="14"/>
      <c r="H31" s="8" t="str">
        <f t="shared" si="1"/>
        <v/>
      </c>
      <c r="I31" s="8" t="str">
        <f t="shared" si="2"/>
        <v/>
      </c>
      <c r="J31" s="8" t="str">
        <f t="shared" si="3"/>
        <v/>
      </c>
    </row>
    <row r="32" spans="1:10" x14ac:dyDescent="0.4">
      <c r="A32" s="5">
        <f t="shared" si="4"/>
        <v>45864</v>
      </c>
      <c r="B32" s="6">
        <f t="shared" si="0"/>
        <v>45864</v>
      </c>
      <c r="C32" s="17"/>
      <c r="D32" s="17"/>
      <c r="E32" s="14"/>
      <c r="F32" s="14"/>
      <c r="G32" s="14"/>
      <c r="H32" s="8" t="str">
        <f t="shared" si="1"/>
        <v/>
      </c>
      <c r="I32" s="8" t="str">
        <f t="shared" si="2"/>
        <v/>
      </c>
      <c r="J32" s="8" t="str">
        <f t="shared" si="3"/>
        <v/>
      </c>
    </row>
    <row r="33" spans="1:10" x14ac:dyDescent="0.4">
      <c r="A33" s="5">
        <f t="shared" si="4"/>
        <v>45865</v>
      </c>
      <c r="B33" s="6">
        <f t="shared" si="0"/>
        <v>45865</v>
      </c>
      <c r="C33" s="17"/>
      <c r="D33" s="17"/>
      <c r="E33" s="14"/>
      <c r="F33" s="14"/>
      <c r="G33" s="14"/>
      <c r="H33" s="8" t="str">
        <f t="shared" si="1"/>
        <v/>
      </c>
      <c r="I33" s="8" t="str">
        <f t="shared" si="2"/>
        <v/>
      </c>
      <c r="J33" s="8" t="str">
        <f t="shared" si="3"/>
        <v/>
      </c>
    </row>
    <row r="34" spans="1:10" x14ac:dyDescent="0.4">
      <c r="A34" s="5">
        <f t="shared" si="4"/>
        <v>45866</v>
      </c>
      <c r="B34" s="6">
        <f t="shared" si="0"/>
        <v>45866</v>
      </c>
      <c r="C34" s="17"/>
      <c r="D34" s="17"/>
      <c r="E34" s="14"/>
      <c r="F34" s="14"/>
      <c r="G34" s="14"/>
      <c r="H34" s="8" t="str">
        <f t="shared" si="1"/>
        <v/>
      </c>
      <c r="I34" s="8" t="str">
        <f t="shared" si="2"/>
        <v/>
      </c>
      <c r="J34" s="8" t="str">
        <f t="shared" si="3"/>
        <v/>
      </c>
    </row>
    <row r="35" spans="1:10" x14ac:dyDescent="0.4">
      <c r="A35" s="5">
        <f t="shared" si="4"/>
        <v>45867</v>
      </c>
      <c r="B35" s="6">
        <f t="shared" si="0"/>
        <v>45867</v>
      </c>
      <c r="C35" s="17"/>
      <c r="D35" s="17"/>
      <c r="E35" s="14"/>
      <c r="F35" s="14"/>
      <c r="G35" s="14"/>
      <c r="H35" s="8" t="str">
        <f t="shared" si="1"/>
        <v/>
      </c>
      <c r="I35" s="8" t="str">
        <f t="shared" si="2"/>
        <v/>
      </c>
      <c r="J35" s="8" t="str">
        <f t="shared" si="3"/>
        <v/>
      </c>
    </row>
    <row r="36" spans="1:10" x14ac:dyDescent="0.4">
      <c r="A36" s="5">
        <f>A35+1</f>
        <v>45868</v>
      </c>
      <c r="B36" s="6">
        <f t="shared" si="0"/>
        <v>45868</v>
      </c>
      <c r="C36" s="17"/>
      <c r="D36" s="17"/>
      <c r="E36" s="14"/>
      <c r="F36" s="14"/>
      <c r="G36" s="14"/>
      <c r="H36" s="8" t="str">
        <f t="shared" si="1"/>
        <v/>
      </c>
      <c r="I36" s="8" t="str">
        <f t="shared" si="2"/>
        <v/>
      </c>
      <c r="J36" s="8" t="str">
        <f t="shared" si="3"/>
        <v/>
      </c>
    </row>
    <row r="37" spans="1:10" x14ac:dyDescent="0.4">
      <c r="A37" s="5">
        <f t="shared" si="4"/>
        <v>45869</v>
      </c>
      <c r="B37" s="6">
        <f t="shared" si="0"/>
        <v>45869</v>
      </c>
      <c r="C37" s="17"/>
      <c r="D37" s="17"/>
      <c r="E37" s="14"/>
      <c r="F37" s="14"/>
      <c r="G37" s="14"/>
      <c r="H37" s="8" t="str">
        <f t="shared" si="1"/>
        <v/>
      </c>
      <c r="I37" s="8" t="str">
        <f t="shared" si="2"/>
        <v/>
      </c>
      <c r="J37" s="8" t="str">
        <f t="shared" si="3"/>
        <v/>
      </c>
    </row>
    <row r="38" spans="1:10" x14ac:dyDescent="0.4">
      <c r="A38" s="19" t="s">
        <v>19</v>
      </c>
      <c r="B38" s="19"/>
      <c r="C38" s="19"/>
      <c r="D38" s="19"/>
      <c r="E38" s="19"/>
      <c r="F38" s="19"/>
      <c r="G38" s="19"/>
      <c r="H38" s="14">
        <f>SUM(H7:H37)</f>
        <v>1.1562499999999998</v>
      </c>
      <c r="I38" s="14">
        <f t="shared" ref="I38:J38" si="5">SUM(I7:I37)</f>
        <v>1.0069444444444444</v>
      </c>
      <c r="J38" s="14">
        <f t="shared" si="5"/>
        <v>0.14930555555555547</v>
      </c>
    </row>
    <row r="39" spans="1:10" x14ac:dyDescent="0.4">
      <c r="A39" s="19" t="s">
        <v>20</v>
      </c>
      <c r="B39" s="19"/>
      <c r="C39" s="19"/>
      <c r="D39" s="19"/>
      <c r="E39" s="19"/>
      <c r="F39" s="19"/>
      <c r="G39" s="19"/>
      <c r="H39" s="10"/>
      <c r="I39" s="11">
        <f>ROUND(I38*24*J3,0)</f>
        <v>24167</v>
      </c>
      <c r="J39" s="11">
        <f>ROUND(J38*24*J4,0)</f>
        <v>4300</v>
      </c>
    </row>
    <row r="40" spans="1:10" x14ac:dyDescent="0.4">
      <c r="A40" s="19" t="s">
        <v>22</v>
      </c>
      <c r="B40" s="19"/>
      <c r="C40" s="19"/>
      <c r="D40" s="19"/>
      <c r="E40" s="19"/>
      <c r="F40" s="19"/>
      <c r="G40" s="19"/>
      <c r="H40" s="16"/>
      <c r="I40" s="12" t="s">
        <v>21</v>
      </c>
      <c r="J40" s="11">
        <f>I39+J39+H40</f>
        <v>28467</v>
      </c>
    </row>
  </sheetData>
  <mergeCells count="41">
    <mergeCell ref="A38:G38"/>
    <mergeCell ref="A39:G39"/>
    <mergeCell ref="A40:G40"/>
    <mergeCell ref="B3:D3"/>
    <mergeCell ref="A1:J1"/>
    <mergeCell ref="C35:D35"/>
    <mergeCell ref="C36:D36"/>
    <mergeCell ref="C37:D37"/>
    <mergeCell ref="A5:C5"/>
    <mergeCell ref="D5:E5"/>
    <mergeCell ref="I2:J2"/>
    <mergeCell ref="G2:H2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C6:D6"/>
    <mergeCell ref="C7:D7"/>
    <mergeCell ref="C8:D8"/>
    <mergeCell ref="C9:D9"/>
  </mergeCells>
  <phoneticPr fontId="1"/>
  <conditionalFormatting sqref="A7:B37">
    <cfRule type="expression" dxfId="1" priority="1">
      <formula>WEEKDAY($A7)=7</formula>
    </cfRule>
    <cfRule type="expression" dxfId="0" priority="2">
      <formula>WEEKDAY($A7)=1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Gihyo</dc:creator>
  <cp:lastModifiedBy>中村 元治</cp:lastModifiedBy>
  <cp:lastPrinted>2025-07-09T05:20:58Z</cp:lastPrinted>
  <dcterms:created xsi:type="dcterms:W3CDTF">2017-03-21T01:41:00Z</dcterms:created>
  <dcterms:modified xsi:type="dcterms:W3CDTF">2025-07-09T05:21:28Z</dcterms:modified>
</cp:coreProperties>
</file>