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-nakamura\Dropbox\new_doc\書籍\△Excel&amp;Wordでできる見積書顧客リストビジネス定番書類の作り方\sakurei_part1\sakurei02\gomi\"/>
    </mc:Choice>
  </mc:AlternateContent>
  <bookViews>
    <workbookView xWindow="0" yWindow="0" windowWidth="20970" windowHeight="8010"/>
  </bookViews>
  <sheets>
    <sheet name="発注書" sheetId="1" r:id="rId1"/>
    <sheet name="リスト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6" i="1"/>
  <c r="G27" i="1"/>
  <c r="G28" i="1"/>
  <c r="G29" i="1"/>
  <c r="G30" i="1"/>
  <c r="G31" i="1"/>
  <c r="G32" i="1"/>
  <c r="G33" i="1"/>
  <c r="E20" i="1"/>
  <c r="G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19" i="1"/>
  <c r="G19" i="1"/>
  <c r="G34" i="1"/>
  <c r="G35" i="1"/>
  <c r="G36" i="1"/>
  <c r="C15" i="1"/>
</calcChain>
</file>

<file path=xl/sharedStrings.xml><?xml version="1.0" encoding="utf-8"?>
<sst xmlns="http://schemas.openxmlformats.org/spreadsheetml/2006/main" count="37" uniqueCount="33">
  <si>
    <t>発行日</t>
    <rPh sb="0" eb="2">
      <t>ハッコウ</t>
    </rPh>
    <rPh sb="2" eb="3">
      <t>ビ</t>
    </rPh>
    <phoneticPr fontId="2"/>
  </si>
  <si>
    <t>No</t>
    <phoneticPr fontId="2"/>
  </si>
  <si>
    <t>御中</t>
    <rPh sb="0" eb="2">
      <t>オンチュウ</t>
    </rPh>
    <phoneticPr fontId="2"/>
  </si>
  <si>
    <t>（消費税込み）</t>
    <rPh sb="1" eb="4">
      <t>ショウヒゼイ</t>
    </rPh>
    <rPh sb="4" eb="5">
      <t>コ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</si>
  <si>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</si>
  <si>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</si>
  <si>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価格</t>
    <rPh sb="0" eb="2">
      <t>カカク</t>
    </rPh>
    <phoneticPr fontId="2"/>
  </si>
  <si>
    <t>小計</t>
    <rPh sb="0" eb="2">
      <t>ショウケイ</t>
    </rPh>
    <phoneticPr fontId="2"/>
  </si>
  <si>
    <t>消費税額</t>
    <rPh sb="0" eb="3">
      <t>ショウヒゼイ</t>
    </rPh>
    <rPh sb="3" eb="4">
      <t>ガク</t>
    </rPh>
    <phoneticPr fontId="2"/>
  </si>
  <si>
    <t>消費税率</t>
    <rPh sb="0" eb="3">
      <t>ショウヒゼイ</t>
    </rPh>
    <rPh sb="3" eb="4">
      <t>リツ</t>
    </rPh>
    <phoneticPr fontId="2"/>
  </si>
  <si>
    <t>合計</t>
    <rPh sb="0" eb="2">
      <t>ゴウケイ</t>
    </rPh>
    <phoneticPr fontId="2"/>
  </si>
  <si>
    <t>発　注　書</t>
    <rPh sb="0" eb="1">
      <t>ハッ</t>
    </rPh>
    <rPh sb="2" eb="3">
      <t>チュウ</t>
    </rPh>
    <rPh sb="4" eb="5">
      <t>ショ</t>
    </rPh>
    <phoneticPr fontId="2"/>
  </si>
  <si>
    <t>品名</t>
    <rPh sb="0" eb="2">
      <t>ヒンメイ</t>
    </rPh>
    <phoneticPr fontId="2"/>
  </si>
  <si>
    <t>株式会社太陽出版</t>
    <rPh sb="0" eb="4">
      <t>カブシキガイシャ</t>
    </rPh>
    <rPh sb="4" eb="6">
      <t>タイヨウ</t>
    </rPh>
    <rPh sb="6" eb="8">
      <t>シュッパン</t>
    </rPh>
    <phoneticPr fontId="2"/>
  </si>
  <si>
    <t>〒104-0031</t>
    <phoneticPr fontId="2"/>
  </si>
  <si>
    <t>東京都中央区京橋9-9-9</t>
    <rPh sb="0" eb="3">
      <t>トウキョウト</t>
    </rPh>
    <rPh sb="3" eb="6">
      <t>チュウオウク</t>
    </rPh>
    <rPh sb="6" eb="8">
      <t>キョウバシ</t>
    </rPh>
    <phoneticPr fontId="2"/>
  </si>
  <si>
    <t>TEL：03-9999-9999</t>
    <phoneticPr fontId="2"/>
  </si>
  <si>
    <t>〒170-0014</t>
    <phoneticPr fontId="2"/>
  </si>
  <si>
    <t>東京都豊島区池袋9-9-9</t>
    <rPh sb="0" eb="3">
      <t>トウキョウト</t>
    </rPh>
    <rPh sb="3" eb="6">
      <t>トシマク</t>
    </rPh>
    <rPh sb="6" eb="8">
      <t>イケブクロ</t>
    </rPh>
    <phoneticPr fontId="2"/>
  </si>
  <si>
    <t>TEL：03-0000-0000</t>
    <phoneticPr fontId="2"/>
  </si>
  <si>
    <t>下記のとおり発注いたします</t>
    <rPh sb="0" eb="2">
      <t>カキ</t>
    </rPh>
    <rPh sb="6" eb="8">
      <t>ハッチュウ</t>
    </rPh>
    <phoneticPr fontId="2"/>
  </si>
  <si>
    <t>合計金額</t>
    <rPh sb="0" eb="2">
      <t>ゴウケイ</t>
    </rPh>
    <rPh sb="2" eb="4">
      <t>キンガク</t>
    </rPh>
    <phoneticPr fontId="2"/>
  </si>
  <si>
    <t>001原稿執筆（B5）</t>
    <rPh sb="3" eb="5">
      <t>ゲンコウ</t>
    </rPh>
    <rPh sb="5" eb="7">
      <t>シッピツ</t>
    </rPh>
    <phoneticPr fontId="2"/>
  </si>
  <si>
    <t>002原稿執筆（A4）</t>
    <rPh sb="3" eb="5">
      <t>ゲンコウ</t>
    </rPh>
    <rPh sb="5" eb="7">
      <t>シッピツ</t>
    </rPh>
    <phoneticPr fontId="2"/>
  </si>
  <si>
    <t>003表紙デザイン（カラー）</t>
    <rPh sb="3" eb="5">
      <t>ヒョウシ</t>
    </rPh>
    <phoneticPr fontId="2"/>
  </si>
  <si>
    <t>004表紙デザイン（モノクロ）</t>
    <rPh sb="3" eb="5">
      <t>ヒョウシ</t>
    </rPh>
    <phoneticPr fontId="2"/>
  </si>
  <si>
    <t>005本文デザイン（カラー）</t>
    <rPh sb="3" eb="5">
      <t>ホンブン</t>
    </rPh>
    <phoneticPr fontId="2"/>
  </si>
  <si>
    <t>006本文デザイン（モノクロ）</t>
    <rPh sb="3" eb="5">
      <t>ホンブン</t>
    </rPh>
    <phoneticPr fontId="2"/>
  </si>
  <si>
    <t>007DTP（B5）</t>
    <phoneticPr fontId="2"/>
  </si>
  <si>
    <t>008DTP（A4）</t>
    <phoneticPr fontId="2"/>
  </si>
  <si>
    <t>009イラスト（カラー）</t>
    <phoneticPr fontId="2"/>
  </si>
  <si>
    <t>010イラスト（モノクロ）</t>
    <phoneticPr fontId="2"/>
  </si>
  <si>
    <t>株式会社吉野製作</t>
    <rPh sb="0" eb="4">
      <t>カブシキガイシャ</t>
    </rPh>
    <rPh sb="4" eb="6">
      <t>ヨシノ</t>
    </rPh>
    <rPh sb="6" eb="8">
      <t>セイサク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</si>
</sst>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&quot;¥&quot;#,##0_);[Red]\(&quot;¥&quot;#,##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/>
      <diagonal/>
    </border>
    <border>
      <left style="medium">
        <color theme="4" tint="-0.24994659260841701"/>
      </left>
      <right/>
      <top style="double">
        <color theme="4" tint="-0.24994659260841701"/>
      </top>
      <bottom style="thin">
        <color theme="4" tint="-0.24994659260841701"/>
      </bottom>
      <diagonal/>
    </border>
    <border>
      <left/>
      <right/>
      <top style="double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double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double">
        <color theme="4" tint="-0.24994659260841701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2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6" fillId="0" borderId="10" xfId="1" applyFont="1" applyBorder="1">
      <alignment vertical="center"/>
    </xf>
    <xf numFmtId="38" fontId="6" fillId="0" borderId="5" xfId="1" applyFont="1" applyBorder="1">
      <alignment vertical="center"/>
    </xf>
    <xf numFmtId="38" fontId="6" fillId="0" borderId="15" xfId="1" applyFont="1" applyBorder="1">
      <alignment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38" fontId="0" fillId="2" borderId="2" xfId="1" applyFont="1" applyFill="1" applyBorder="1" applyAlignment="1">
      <alignment horizontal="right" vertical="center"/>
    </xf>
    <xf numFmtId="38" fontId="0" fillId="2" borderId="5" xfId="1" applyFont="1" applyFill="1" applyBorder="1" applyAlignment="1">
      <alignment horizontal="right" vertical="center"/>
    </xf>
    <xf numFmtId="0" fontId="6" fillId="3" borderId="8" xfId="0" applyFont="1" applyFill="1" applyBorder="1">
      <alignment vertical="center"/>
    </xf>
    <xf numFmtId="0" fontId="0" fillId="3" borderId="9" xfId="0" applyFill="1" applyBorder="1">
      <alignment vertical="center"/>
    </xf>
    <xf numFmtId="0" fontId="6" fillId="3" borderId="13" xfId="0" applyFont="1" applyFill="1" applyBorder="1">
      <alignment vertical="center"/>
    </xf>
    <xf numFmtId="0" fontId="0" fillId="3" borderId="14" xfId="0" applyFill="1" applyBorder="1">
      <alignment vertical="center"/>
    </xf>
    <xf numFmtId="0" fontId="6" fillId="2" borderId="11" xfId="0" applyFont="1" applyFill="1" applyBorder="1">
      <alignment vertical="center"/>
    </xf>
    <xf numFmtId="0" fontId="0" fillId="2" borderId="12" xfId="0" applyFill="1" applyBorder="1">
      <alignment vertical="center"/>
    </xf>
    <xf numFmtId="0" fontId="7" fillId="2" borderId="12" xfId="0" applyFont="1" applyFill="1" applyBorder="1" applyAlignment="1">
      <alignment horizontal="right" vertical="center"/>
    </xf>
    <xf numFmtId="9" fontId="7" fillId="2" borderId="12" xfId="2" applyFont="1" applyFill="1" applyBorder="1" applyAlignment="1">
      <alignment vertical="center"/>
    </xf>
    <xf numFmtId="0" fontId="0" fillId="4" borderId="24" xfId="0" applyFill="1" applyBorder="1" applyAlignment="1">
      <alignment horizontal="center" vertical="center"/>
    </xf>
    <xf numFmtId="0" fontId="0" fillId="0" borderId="24" xfId="0" applyBorder="1">
      <alignment vertical="center"/>
    </xf>
    <xf numFmtId="38" fontId="0" fillId="0" borderId="24" xfId="1" applyFont="1" applyBorder="1">
      <alignment vertical="center"/>
    </xf>
    <xf numFmtId="0" fontId="7" fillId="3" borderId="9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right" vertical="center"/>
    </xf>
    <xf numFmtId="0" fontId="6" fillId="3" borderId="14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グレースケール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Zeros="0" tabSelected="1" workbookViewId="0">
      <selection activeCell="F9" sqref="F9"/>
    </sheetView>
  </sheetViews>
  <sheetFormatPr defaultRowHeight="18.75" x14ac:dyDescent="0.4"/>
  <cols>
    <col min="1" max="1" width="10.125" customWidth="1"/>
    <col min="2" max="2" width="12.25" customWidth="1"/>
    <col min="3" max="3" width="4.125" customWidth="1"/>
    <col min="4" max="4" width="15.625" customWidth="1"/>
    <col min="5" max="5" width="12.5" customWidth="1"/>
    <col min="6" max="6" width="7.875" customWidth="1"/>
    <col min="7" max="7" width="13.875" customWidth="1"/>
  </cols>
  <sheetData>
    <row r="1" spans="1:7" ht="42" customHeight="1" thickBot="1" x14ac:dyDescent="0.45">
      <c r="A1" s="42" t="s">
        <v>11</v>
      </c>
      <c r="B1" s="42"/>
      <c r="C1" s="42"/>
      <c r="D1" s="42"/>
      <c r="E1" s="42"/>
      <c r="F1" s="42"/>
      <c r="G1" s="42"/>
    </row>
    <row r="2" spans="1:7" x14ac:dyDescent="0.4">
      <c r="F2" s="1"/>
      <c r="G2" s="2"/>
    </row>
    <row r="3" spans="1:7" x14ac:dyDescent="0.4">
      <c r="F3" s="1" t="s">
        <v>0</v>
      </c>
      <c r="G3" s="2">
        <v>43454</v>
      </c>
    </row>
    <row r="4" spans="1:7" x14ac:dyDescent="0.4">
      <c r="F4" s="1" t="s">
        <v>1</v>
      </c>
      <c r="G4" s="1">
        <v>2018122001</v>
      </c>
    </row>
    <row r="5" spans="1:7" x14ac:dyDescent="0.4">
      <c r="F5" s="1"/>
      <c r="G5" s="1"/>
    </row>
    <row r="6" spans="1:7" ht="24" x14ac:dyDescent="0.4">
      <c r="A6" s="43" t="s">
        <v>32</v>
      </c>
      <c r="B6" s="43"/>
      <c r="C6" s="43"/>
      <c r="D6" s="3" t="s">
        <v>2</v>
      </c>
    </row>
    <row r="8" spans="1:7" x14ac:dyDescent="0.4">
      <c r="A8" s="1" t="s">
        <v>17</v>
      </c>
      <c r="B8" s="1"/>
      <c r="F8" s="1" t="s">
        <v>13</v>
      </c>
    </row>
    <row r="9" spans="1:7" x14ac:dyDescent="0.4">
      <c r="A9" s="1" t="s">
        <v>18</v>
      </c>
      <c r="B9" s="1"/>
      <c r="F9" s="1" t="s">
        <v>14</v>
      </c>
    </row>
    <row r="10" spans="1:7" x14ac:dyDescent="0.4">
      <c r="A10" s="1" t="s">
        <v>19</v>
      </c>
      <c r="B10" s="1"/>
      <c r="F10" s="1" t="s">
        <v>15</v>
      </c>
    </row>
    <row r="11" spans="1:7" x14ac:dyDescent="0.4">
      <c r="A11" s="1"/>
      <c r="B11" s="1"/>
      <c r="F11" s="1" t="s">
        <v>16</v>
      </c>
    </row>
    <row r="12" spans="1:7" x14ac:dyDescent="0.4">
      <c r="A12" s="1"/>
      <c r="B12" s="1"/>
    </row>
    <row r="13" spans="1:7" x14ac:dyDescent="0.4">
      <c r="A13" t="s">
        <v>20</v>
      </c>
    </row>
    <row r="15" spans="1:7" ht="27" customHeight="1" x14ac:dyDescent="0.4">
      <c r="A15" s="44" t="s">
        <v>21</v>
      </c>
      <c r="B15" s="44"/>
      <c r="C15" s="45">
        <f>G36</f>
        <v>48600</v>
      </c>
      <c r="D15" s="45"/>
    </row>
    <row r="16" spans="1:7" x14ac:dyDescent="0.4">
      <c r="D16" s="4" t="s">
        <v>3</v>
      </c>
    </row>
    <row r="17" spans="1:7" ht="19.5" thickBot="1" x14ac:dyDescent="0.45"/>
    <row r="18" spans="1:7" x14ac:dyDescent="0.4">
      <c r="A18" s="47" t="s">
        <v>12</v>
      </c>
      <c r="B18" s="48"/>
      <c r="C18" s="48"/>
      <c r="D18" s="49"/>
      <c r="E18" s="14" t="s">
        <v>4</v>
      </c>
      <c r="F18" s="14" t="s">
        <v>5</v>
      </c>
      <c r="G18" s="15" t="s">
        <v>6</v>
      </c>
    </row>
    <row r="19" spans="1:7" x14ac:dyDescent="0.4">
      <c r="A19" s="50" t="s">
        <v>24</v>
      </c>
      <c r="B19" s="51"/>
      <c r="C19" s="51"/>
      <c r="D19" s="52"/>
      <c r="E19" s="5">
        <f>IF(A19="","",VLOOKUP(A19,リスト!$A$2:$B$11,2,FALSE))</f>
        <v>15000</v>
      </c>
      <c r="F19" s="5">
        <v>1</v>
      </c>
      <c r="G19" s="6">
        <f>IF(A19="","",E19*F19)</f>
        <v>15000</v>
      </c>
    </row>
    <row r="20" spans="1:7" x14ac:dyDescent="0.4">
      <c r="A20" s="33" t="s">
        <v>26</v>
      </c>
      <c r="B20" s="34"/>
      <c r="C20" s="34"/>
      <c r="D20" s="35"/>
      <c r="E20" s="16">
        <f>IF(A20="","",VLOOKUP(A20,リスト!$A$2:$B$11,2,FALSE))</f>
        <v>30000</v>
      </c>
      <c r="F20" s="16">
        <v>1</v>
      </c>
      <c r="G20" s="17">
        <f t="shared" ref="G20:G33" si="0">IF(A20="","",E20*F20)</f>
        <v>30000</v>
      </c>
    </row>
    <row r="21" spans="1:7" x14ac:dyDescent="0.4">
      <c r="A21" s="30"/>
      <c r="B21" s="31"/>
      <c r="C21" s="31"/>
      <c r="D21" s="32"/>
      <c r="E21" s="5" t="str">
        <f>IF(A21="","",VLOOKUP(A21,リスト!$A$2:$B$11,2,FALSE))</f>
        <v/>
      </c>
      <c r="F21" s="5"/>
      <c r="G21" s="6" t="str">
        <f t="shared" si="0"/>
        <v/>
      </c>
    </row>
    <row r="22" spans="1:7" x14ac:dyDescent="0.4">
      <c r="A22" s="33"/>
      <c r="B22" s="34"/>
      <c r="C22" s="34"/>
      <c r="D22" s="35"/>
      <c r="E22" s="16" t="str">
        <f>IF(A22="","",VLOOKUP(A22,リスト!$A$2:$B$11,2,FALSE))</f>
        <v/>
      </c>
      <c r="F22" s="16"/>
      <c r="G22" s="17" t="str">
        <f t="shared" si="0"/>
        <v/>
      </c>
    </row>
    <row r="23" spans="1:7" x14ac:dyDescent="0.4">
      <c r="A23" s="30"/>
      <c r="B23" s="31"/>
      <c r="C23" s="31"/>
      <c r="D23" s="32"/>
      <c r="E23" s="5" t="str">
        <f>IF(A23="","",VLOOKUP(A23,リスト!$A$2:$B$11,2,FALSE))</f>
        <v/>
      </c>
      <c r="F23" s="5"/>
      <c r="G23" s="6" t="str">
        <f t="shared" si="0"/>
        <v/>
      </c>
    </row>
    <row r="24" spans="1:7" x14ac:dyDescent="0.4">
      <c r="A24" s="33"/>
      <c r="B24" s="34"/>
      <c r="C24" s="34"/>
      <c r="D24" s="35"/>
      <c r="E24" s="16" t="str">
        <f>IF(A24="","",VLOOKUP(A24,リスト!$A$2:$B$11,2,FALSE))</f>
        <v/>
      </c>
      <c r="F24" s="16"/>
      <c r="G24" s="17" t="str">
        <f t="shared" si="0"/>
        <v/>
      </c>
    </row>
    <row r="25" spans="1:7" x14ac:dyDescent="0.4">
      <c r="A25" s="30"/>
      <c r="B25" s="31"/>
      <c r="C25" s="31"/>
      <c r="D25" s="32"/>
      <c r="E25" s="5" t="str">
        <f>IF(A25="","",VLOOKUP(A25,リスト!$A$2:$B$11,2,FALSE))</f>
        <v/>
      </c>
      <c r="F25" s="5"/>
      <c r="G25" s="6" t="str">
        <f t="shared" si="0"/>
        <v/>
      </c>
    </row>
    <row r="26" spans="1:7" x14ac:dyDescent="0.4">
      <c r="A26" s="33"/>
      <c r="B26" s="34"/>
      <c r="C26" s="34"/>
      <c r="D26" s="35"/>
      <c r="E26" s="16" t="str">
        <f>IF(A26="","",VLOOKUP(A26,リスト!$A$2:$B$11,2,FALSE))</f>
        <v/>
      </c>
      <c r="F26" s="16"/>
      <c r="G26" s="17" t="str">
        <f t="shared" si="0"/>
        <v/>
      </c>
    </row>
    <row r="27" spans="1:7" x14ac:dyDescent="0.4">
      <c r="A27" s="30"/>
      <c r="B27" s="31"/>
      <c r="C27" s="31"/>
      <c r="D27" s="32"/>
      <c r="E27" s="5" t="str">
        <f>IF(A27="","",VLOOKUP(A27,リスト!$A$2:$B$11,2,FALSE))</f>
        <v/>
      </c>
      <c r="F27" s="5"/>
      <c r="G27" s="6" t="str">
        <f t="shared" si="0"/>
        <v/>
      </c>
    </row>
    <row r="28" spans="1:7" x14ac:dyDescent="0.4">
      <c r="A28" s="33"/>
      <c r="B28" s="34"/>
      <c r="C28" s="34"/>
      <c r="D28" s="35"/>
      <c r="E28" s="16" t="str">
        <f>IF(A28="","",VLOOKUP(A28,リスト!$A$2:$B$11,2,FALSE))</f>
        <v/>
      </c>
      <c r="F28" s="16"/>
      <c r="G28" s="17" t="str">
        <f t="shared" si="0"/>
        <v/>
      </c>
    </row>
    <row r="29" spans="1:7" x14ac:dyDescent="0.4">
      <c r="A29" s="30"/>
      <c r="B29" s="31"/>
      <c r="C29" s="31"/>
      <c r="D29" s="32"/>
      <c r="E29" s="5" t="str">
        <f>IF(A29="","",VLOOKUP(A29,リスト!$A$2:$B$11,2,FALSE))</f>
        <v/>
      </c>
      <c r="F29" s="5"/>
      <c r="G29" s="6" t="str">
        <f t="shared" si="0"/>
        <v/>
      </c>
    </row>
    <row r="30" spans="1:7" x14ac:dyDescent="0.4">
      <c r="A30" s="33"/>
      <c r="B30" s="34"/>
      <c r="C30" s="34"/>
      <c r="D30" s="35"/>
      <c r="E30" s="16" t="str">
        <f>IF(A30="","",VLOOKUP(A30,リスト!$A$2:$B$11,2,FALSE))</f>
        <v/>
      </c>
      <c r="F30" s="16"/>
      <c r="G30" s="17" t="str">
        <f t="shared" si="0"/>
        <v/>
      </c>
    </row>
    <row r="31" spans="1:7" x14ac:dyDescent="0.4">
      <c r="A31" s="36"/>
      <c r="B31" s="37"/>
      <c r="C31" s="37"/>
      <c r="D31" s="38"/>
      <c r="E31" s="7" t="str">
        <f>IF(A31="","",VLOOKUP(A31,リスト!$A$2:$B$11,2,FALSE))</f>
        <v/>
      </c>
      <c r="F31" s="7"/>
      <c r="G31" s="8" t="str">
        <f t="shared" si="0"/>
        <v/>
      </c>
    </row>
    <row r="32" spans="1:7" x14ac:dyDescent="0.4">
      <c r="A32" s="33"/>
      <c r="B32" s="34"/>
      <c r="C32" s="34"/>
      <c r="D32" s="35"/>
      <c r="E32" s="16" t="str">
        <f>IF(A32="","",VLOOKUP(A32,リスト!$A$2:$B$11,2,FALSE))</f>
        <v/>
      </c>
      <c r="F32" s="16"/>
      <c r="G32" s="17" t="str">
        <f t="shared" si="0"/>
        <v/>
      </c>
    </row>
    <row r="33" spans="1:7" ht="19.5" thickBot="1" x14ac:dyDescent="0.45">
      <c r="A33" s="39"/>
      <c r="B33" s="40"/>
      <c r="C33" s="40"/>
      <c r="D33" s="41"/>
      <c r="E33" s="9" t="str">
        <f>IF(A33="","",VLOOKUP(A33,リスト!$A$2:$B$11,2,FALSE))</f>
        <v/>
      </c>
      <c r="F33" s="9"/>
      <c r="G33" s="10" t="str">
        <f t="shared" si="0"/>
        <v/>
      </c>
    </row>
    <row r="34" spans="1:7" ht="19.5" thickTop="1" x14ac:dyDescent="0.4">
      <c r="A34" s="18" t="s">
        <v>7</v>
      </c>
      <c r="B34" s="19"/>
      <c r="C34" s="19"/>
      <c r="D34" s="19"/>
      <c r="E34" s="29"/>
      <c r="F34" s="29"/>
      <c r="G34" s="11">
        <f>SUM(G19:G33)</f>
        <v>45000</v>
      </c>
    </row>
    <row r="35" spans="1:7" x14ac:dyDescent="0.4">
      <c r="A35" s="22" t="s">
        <v>8</v>
      </c>
      <c r="B35" s="23"/>
      <c r="C35" s="23"/>
      <c r="D35" s="23"/>
      <c r="E35" s="24" t="s">
        <v>9</v>
      </c>
      <c r="F35" s="25">
        <v>0.08</v>
      </c>
      <c r="G35" s="12">
        <f>ROUNDDOWN(G34*F35,0)</f>
        <v>3600</v>
      </c>
    </row>
    <row r="36" spans="1:7" ht="19.5" thickBot="1" x14ac:dyDescent="0.45">
      <c r="A36" s="20" t="s">
        <v>10</v>
      </c>
      <c r="B36" s="21"/>
      <c r="C36" s="21"/>
      <c r="D36" s="21"/>
      <c r="E36" s="46"/>
      <c r="F36" s="46"/>
      <c r="G36" s="13">
        <f>SUM(G34:G35)</f>
        <v>48600</v>
      </c>
    </row>
  </sheetData>
  <mergeCells count="22">
    <mergeCell ref="A1:G1"/>
    <mergeCell ref="A6:C6"/>
    <mergeCell ref="A15:B15"/>
    <mergeCell ref="C15:D15"/>
    <mergeCell ref="E36:F36"/>
    <mergeCell ref="A18:D18"/>
    <mergeCell ref="A19:D19"/>
    <mergeCell ref="A20:D20"/>
    <mergeCell ref="A21:D21"/>
    <mergeCell ref="A22:D22"/>
    <mergeCell ref="A23:D23"/>
    <mergeCell ref="A26:D26"/>
    <mergeCell ref="A27:D27"/>
    <mergeCell ref="A28:D28"/>
    <mergeCell ref="A29:D29"/>
    <mergeCell ref="A24:D24"/>
    <mergeCell ref="E34:F34"/>
    <mergeCell ref="A25:D25"/>
    <mergeCell ref="A30:D30"/>
    <mergeCell ref="A31:D31"/>
    <mergeCell ref="A32:D32"/>
    <mergeCell ref="A33:D33"/>
  </mergeCells>
  <phoneticPr fontId="2"/>
  <pageMargins left="0.7" right="0.7" top="0.75" bottom="0.75" header="0.3" footer="0.3"/>
  <pageSetup paperSize="9" orientation="portrait" horizontalDpi="4294967294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リスト!$A$2:$A$11</xm:f>
          </x14:formula1>
          <xm:sqref>A19:D33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2" sqref="A2"/>
    </sheetView>
  </sheetViews>
  <sheetFormatPr defaultRowHeight="18.75" x14ac:dyDescent="0.4"/>
  <cols>
    <col min="1" max="1" width="28.375" customWidth="1"/>
  </cols>
  <sheetData>
    <row r="1" spans="1:2" x14ac:dyDescent="0.4">
      <c r="A1" s="26" t="s">
        <v>12</v>
      </c>
      <c r="B1" s="26" t="s">
        <v>4</v>
      </c>
    </row>
    <row r="2" spans="1:2" x14ac:dyDescent="0.4">
      <c r="A2" s="27" t="s">
        <v>22</v>
      </c>
      <c r="B2" s="28">
        <v>2000</v>
      </c>
    </row>
    <row r="3" spans="1:2" x14ac:dyDescent="0.4">
      <c r="A3" s="27" t="s">
        <v>23</v>
      </c>
      <c r="B3" s="28">
        <v>2500</v>
      </c>
    </row>
    <row r="4" spans="1:2" x14ac:dyDescent="0.4">
      <c r="A4" s="27" t="s">
        <v>24</v>
      </c>
      <c r="B4" s="28">
        <v>15000</v>
      </c>
    </row>
    <row r="5" spans="1:2" x14ac:dyDescent="0.4">
      <c r="A5" s="27" t="s">
        <v>25</v>
      </c>
      <c r="B5" s="28">
        <v>10000</v>
      </c>
    </row>
    <row r="6" spans="1:2" x14ac:dyDescent="0.4">
      <c r="A6" s="27" t="s">
        <v>26</v>
      </c>
      <c r="B6" s="28">
        <v>30000</v>
      </c>
    </row>
    <row r="7" spans="1:2" x14ac:dyDescent="0.4">
      <c r="A7" s="27" t="s">
        <v>27</v>
      </c>
      <c r="B7" s="28">
        <v>25000</v>
      </c>
    </row>
    <row r="8" spans="1:2" x14ac:dyDescent="0.4">
      <c r="A8" s="27" t="s">
        <v>28</v>
      </c>
      <c r="B8" s="28">
        <v>2000</v>
      </c>
    </row>
    <row r="9" spans="1:2" x14ac:dyDescent="0.4">
      <c r="A9" s="27" t="s">
        <v>29</v>
      </c>
      <c r="B9" s="28">
        <v>2500</v>
      </c>
    </row>
    <row r="10" spans="1:2" x14ac:dyDescent="0.4">
      <c r="A10" s="27" t="s">
        <v>30</v>
      </c>
      <c r="B10" s="28">
        <v>5000</v>
      </c>
    </row>
    <row r="11" spans="1:2" x14ac:dyDescent="0.4">
      <c r="A11" s="27" t="s">
        <v>31</v>
      </c>
      <c r="B11" s="28">
        <v>4000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発注書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Taro Gihyo</dc:creator>
  <cp:lastModifiedBy>m-nakamura</cp:lastModifiedBy>
  <cp:lastPrinted>2017-03-27T03:00:24Z</cp:lastPrinted>
  <dcterms:created xsi:type="dcterms:W3CDTF">2017-03-27T02:24:51Z</dcterms:created>
  <dcterms:modified xsi:type="dcterms:W3CDTF">2018-09-09T07:18:25Z</dcterms:modified>
</cp:coreProperties>
</file>