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corporate-format\homepage\menu\sales\"/>
    </mc:Choice>
  </mc:AlternateContent>
  <xr:revisionPtr revIDLastSave="0" documentId="13_ncr:1_{DB632303-E45C-4E6B-80B4-CC2D56EB7AB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見積書" sheetId="1" r:id="rId1"/>
    <sheet name="納品書" sheetId="4" r:id="rId2"/>
    <sheet name="請求書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  <c r="G3" i="4"/>
  <c r="F35" i="5"/>
  <c r="F33" i="5"/>
  <c r="E33" i="5"/>
  <c r="B33" i="5"/>
  <c r="A33" i="5"/>
  <c r="F32" i="5"/>
  <c r="E32" i="5"/>
  <c r="B32" i="5"/>
  <c r="A32" i="5"/>
  <c r="F31" i="5"/>
  <c r="E31" i="5"/>
  <c r="B31" i="5"/>
  <c r="A31" i="5"/>
  <c r="F30" i="5"/>
  <c r="E30" i="5"/>
  <c r="B30" i="5"/>
  <c r="A30" i="5"/>
  <c r="F29" i="5"/>
  <c r="E29" i="5"/>
  <c r="B29" i="5"/>
  <c r="A29" i="5"/>
  <c r="G28" i="5"/>
  <c r="F28" i="5"/>
  <c r="E28" i="5"/>
  <c r="B28" i="5"/>
  <c r="A28" i="5"/>
  <c r="F27" i="5"/>
  <c r="E27" i="5"/>
  <c r="B27" i="5"/>
  <c r="A27" i="5"/>
  <c r="F26" i="5"/>
  <c r="E26" i="5"/>
  <c r="B26" i="5"/>
  <c r="A26" i="5"/>
  <c r="F25" i="5"/>
  <c r="E25" i="5"/>
  <c r="B25" i="5"/>
  <c r="A25" i="5"/>
  <c r="G24" i="5"/>
  <c r="F24" i="5"/>
  <c r="E24" i="5"/>
  <c r="B24" i="5"/>
  <c r="A24" i="5"/>
  <c r="F23" i="5"/>
  <c r="E23" i="5"/>
  <c r="B23" i="5"/>
  <c r="A23" i="5"/>
  <c r="F22" i="5"/>
  <c r="E22" i="5"/>
  <c r="B22" i="5"/>
  <c r="A22" i="5"/>
  <c r="F21" i="5"/>
  <c r="E21" i="5"/>
  <c r="B21" i="5"/>
  <c r="A21" i="5"/>
  <c r="F20" i="5"/>
  <c r="E20" i="5"/>
  <c r="B20" i="5"/>
  <c r="A20" i="5"/>
  <c r="F19" i="5"/>
  <c r="E19" i="5"/>
  <c r="B19" i="5"/>
  <c r="A19" i="5"/>
  <c r="A10" i="5"/>
  <c r="A9" i="5"/>
  <c r="A8" i="5"/>
  <c r="A6" i="5"/>
  <c r="G4" i="5"/>
  <c r="F35" i="4"/>
  <c r="G20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F19" i="4"/>
  <c r="B19" i="4"/>
  <c r="A19" i="4"/>
  <c r="A10" i="4"/>
  <c r="A9" i="4"/>
  <c r="A8" i="4"/>
  <c r="A6" i="4"/>
  <c r="G4" i="4"/>
  <c r="G20" i="1"/>
  <c r="G20" i="5" s="1"/>
  <c r="G21" i="1"/>
  <c r="G21" i="5" s="1"/>
  <c r="G22" i="1"/>
  <c r="G22" i="5" s="1"/>
  <c r="G23" i="1"/>
  <c r="G23" i="4" s="1"/>
  <c r="G24" i="1"/>
  <c r="G24" i="4" s="1"/>
  <c r="G25" i="1"/>
  <c r="G25" i="5" s="1"/>
  <c r="G26" i="1"/>
  <c r="G26" i="5" s="1"/>
  <c r="G27" i="1"/>
  <c r="G27" i="4" s="1"/>
  <c r="G28" i="1"/>
  <c r="G28" i="4" s="1"/>
  <c r="G29" i="1"/>
  <c r="G29" i="5" s="1"/>
  <c r="G30" i="1"/>
  <c r="G30" i="5" s="1"/>
  <c r="G31" i="1"/>
  <c r="G31" i="4" s="1"/>
  <c r="G32" i="1"/>
  <c r="G32" i="4" s="1"/>
  <c r="G33" i="1"/>
  <c r="G33" i="5" s="1"/>
  <c r="G19" i="1"/>
  <c r="G19" i="4" s="1"/>
  <c r="G32" i="5" l="1"/>
  <c r="G34" i="1"/>
  <c r="G30" i="4"/>
  <c r="G26" i="4"/>
  <c r="G22" i="4"/>
  <c r="G33" i="4"/>
  <c r="G29" i="4"/>
  <c r="G25" i="4"/>
  <c r="G21" i="4"/>
  <c r="G19" i="5"/>
  <c r="G23" i="5"/>
  <c r="G27" i="5"/>
  <c r="G31" i="5"/>
  <c r="G34" i="4" l="1"/>
  <c r="G35" i="1"/>
  <c r="G36" i="1" s="1"/>
  <c r="G34" i="5"/>
  <c r="G36" i="5" l="1"/>
  <c r="G36" i="4"/>
  <c r="C15" i="1"/>
  <c r="G35" i="5"/>
  <c r="G35" i="4"/>
  <c r="C15" i="4" l="1"/>
  <c r="C15" i="5"/>
</calcChain>
</file>

<file path=xl/sharedStrings.xml><?xml version="1.0" encoding="utf-8"?>
<sst xmlns="http://schemas.openxmlformats.org/spreadsheetml/2006/main" count="68" uniqueCount="33">
  <si>
    <t>見積書</t>
    <rPh sb="0" eb="3">
      <t>ミツモリショ</t>
    </rPh>
    <phoneticPr fontId="1"/>
  </si>
  <si>
    <t>発行日</t>
    <rPh sb="0" eb="2">
      <t>ハッコウ</t>
    </rPh>
    <rPh sb="2" eb="3">
      <t>ビ</t>
    </rPh>
    <phoneticPr fontId="1"/>
  </si>
  <si>
    <t>No</t>
    <phoneticPr fontId="1"/>
  </si>
  <si>
    <t>御中</t>
    <rPh sb="0" eb="2">
      <t>オンチュウ</t>
    </rPh>
    <phoneticPr fontId="1"/>
  </si>
  <si>
    <t>〒222-0011</t>
    <phoneticPr fontId="1"/>
  </si>
  <si>
    <t>神奈川県横浜市港北区菊名9-9-9</t>
    <rPh sb="0" eb="4">
      <t>カナガワケン</t>
    </rPh>
    <rPh sb="4" eb="7">
      <t>ヨコハマシ</t>
    </rPh>
    <rPh sb="7" eb="10">
      <t>コウホクク</t>
    </rPh>
    <rPh sb="10" eb="12">
      <t>キクナ</t>
    </rPh>
    <phoneticPr fontId="1"/>
  </si>
  <si>
    <t>TEL：045-000-0000</t>
    <phoneticPr fontId="1"/>
  </si>
  <si>
    <t>株式会社ABCデンキ</t>
    <rPh sb="0" eb="4">
      <t>カブシキガイシャ</t>
    </rPh>
    <phoneticPr fontId="1"/>
  </si>
  <si>
    <t>〒231-0017</t>
    <phoneticPr fontId="1"/>
  </si>
  <si>
    <t>神奈川県横浜市中区港町9-9-9</t>
    <rPh sb="0" eb="4">
      <t>カナガワケン</t>
    </rPh>
    <rPh sb="4" eb="7">
      <t>ヨコハマシ</t>
    </rPh>
    <rPh sb="7" eb="9">
      <t>ナカク</t>
    </rPh>
    <rPh sb="9" eb="11">
      <t>ミナトチョウ</t>
    </rPh>
    <phoneticPr fontId="1"/>
  </si>
  <si>
    <t>TEL：045-999-9999</t>
    <phoneticPr fontId="1"/>
  </si>
  <si>
    <t>下記のとおり御見積申し上げます</t>
    <rPh sb="0" eb="2">
      <t>カキ</t>
    </rPh>
    <rPh sb="6" eb="9">
      <t>オミツモリ</t>
    </rPh>
    <rPh sb="9" eb="10">
      <t>モウ</t>
    </rPh>
    <rPh sb="11" eb="12">
      <t>ア</t>
    </rPh>
    <phoneticPr fontId="1"/>
  </si>
  <si>
    <t>御見積合計金額</t>
    <rPh sb="0" eb="3">
      <t>オミツモリ</t>
    </rPh>
    <rPh sb="3" eb="5">
      <t>ゴウケイ</t>
    </rPh>
    <rPh sb="5" eb="7">
      <t>キンガク</t>
    </rPh>
    <phoneticPr fontId="1"/>
  </si>
  <si>
    <t>（消費税込み）</t>
    <rPh sb="1" eb="4">
      <t>ショウヒゼイ</t>
    </rPh>
    <rPh sb="4" eb="5">
      <t>コ</t>
    </rPh>
    <phoneticPr fontId="1"/>
  </si>
  <si>
    <t>商品番号</t>
    <rPh sb="0" eb="2">
      <t>ショウヒン</t>
    </rPh>
    <rPh sb="2" eb="4">
      <t>バンゴウ</t>
    </rPh>
    <phoneticPr fontId="1"/>
  </si>
  <si>
    <t>商品名</t>
    <rPh sb="0" eb="3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</si>
  <si>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</si>
  <si>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</si>
  <si>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価格</t>
    <rPh sb="0" eb="2">
      <t>カカク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</si>
  <si>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</si>
  <si>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</si>
  <si>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合計</t>
    <rPh sb="0" eb="2">
      <t>ゴウケイ</t>
    </rPh>
    <phoneticPr fontId="1"/>
  </si>
  <si>
    <t>消費税率</t>
    <rPh sb="0" eb="3">
      <t>ショウヒゼイ</t>
    </rPh>
    <rPh sb="3" eb="4">
      <t>リツ</t>
    </rPh>
    <phoneticPr fontId="1"/>
  </si>
  <si>
    <t>A0001</t>
    <phoneticPr fontId="1"/>
  </si>
  <si>
    <t>ノートパソコンA0001</t>
    <phoneticPr fontId="1"/>
  </si>
  <si>
    <t>B0002</t>
    <phoneticPr fontId="1"/>
  </si>
  <si>
    <t>タブレット0002</t>
    <phoneticPr fontId="1"/>
  </si>
  <si>
    <t>納品書</t>
    <rPh sb="0" eb="3">
      <t>ノウヒンショ</t>
    </rPh>
    <phoneticPr fontId="1"/>
  </si>
  <si>
    <t>合計金額</t>
    <rPh sb="0" eb="2">
      <t>ゴウケイ</t>
    </rPh>
    <rPh sb="2" eb="4">
      <t>キンガク</t>
    </rPh>
    <phoneticPr fontId="1"/>
  </si>
  <si>
    <t>下記のとおり納品致しました</t>
    <rPh sb="0" eb="2">
      <t>カキ</t>
    </rPh>
    <rPh sb="6" eb="8">
      <t>ノウヒン</t>
    </rPh>
    <rPh sb="8" eb="9">
      <t>イタ</t>
    </rPh>
    <phoneticPr fontId="1"/>
  </si>
  <si>
    <t>請求書</t>
    <rPh sb="0" eb="3">
      <t>セイキュウショ</t>
    </rPh>
    <phoneticPr fontId="1"/>
  </si>
  <si>
    <t>下記のとおり御請求申し上げます</t>
    <rPh sb="0" eb="2">
      <t>カキ</t>
    </rPh>
    <rPh sb="6" eb="9">
      <t>ゴセイキュウ</t>
    </rPh>
    <rPh sb="9" eb="10">
      <t>モウ</t>
    </rPh>
    <rPh sb="11" eb="12">
      <t>ア</t>
    </rPh>
    <phoneticPr fontId="1"/>
  </si>
  <si>
    <t>株式会社あいう商事</t>
    <rPh sb="0" eb="4">
      <t>カブシキガイシャ</t>
    </rPh>
    <rPh sb="7" eb="9">
      <t>ショウジ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</si>
</sst>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77111117893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double">
        <color theme="4" tint="-0.249977111117893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77111117893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double">
        <color theme="4" tint="-0.249977111117893"/>
      </top>
      <bottom style="thin">
        <color theme="4" tint="-0.24994659260841701"/>
      </bottom>
      <diagonal/>
    </border>
    <border>
      <left/>
      <right/>
      <top style="double">
        <color theme="4" tint="-0.249977111117893"/>
      </top>
      <bottom style="thin">
        <color theme="4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4659260841701"/>
      </top>
      <bottom style="double">
        <color theme="5" tint="-0.249977111117893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double">
        <color theme="5" tint="-0.249977111117893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double">
        <color theme="5" tint="-0.249977111117893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double">
        <color theme="5" tint="-0.249977111117893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double">
        <color theme="5" tint="-0.249977111117893"/>
      </top>
      <bottom style="thin">
        <color theme="5" tint="-0.24994659260841701"/>
      </bottom>
      <diagonal/>
    </border>
    <border>
      <left style="medium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/>
      <top style="thin">
        <color theme="5" tint="-0.24994659260841701"/>
      </top>
      <bottom style="medium">
        <color theme="5" tint="-0.24994659260841701"/>
      </bottom>
      <diagonal/>
    </border>
    <border>
      <left/>
      <right/>
      <top style="double">
        <color theme="5" tint="-0.249977111117893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double">
        <color theme="5" tint="-0.249977111117893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double">
        <color theme="5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double">
        <color theme="9" tint="-0.249977111117893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double">
        <color theme="9" tint="-0.249977111117893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double">
        <color theme="9" tint="-0.249977111117893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double">
        <color theme="9" tint="-0.249977111117893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/>
      <top style="double">
        <color theme="9" tint="-0.249977111117893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medium">
        <color theme="9" tint="-0.24994659260841701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7" borderId="6" xfId="0" applyFill="1" applyBorder="1">
      <alignment vertical="center"/>
    </xf>
    <xf numFmtId="0" fontId="0" fillId="7" borderId="7" xfId="0" applyFill="1" applyBorder="1">
      <alignment vertical="center"/>
    </xf>
    <xf numFmtId="0" fontId="6" fillId="7" borderId="10" xfId="0" applyFont="1" applyFill="1" applyBorder="1">
      <alignment vertical="center"/>
    </xf>
    <xf numFmtId="0" fontId="0" fillId="7" borderId="11" xfId="0" applyFill="1" applyBorder="1">
      <alignment vertical="center"/>
    </xf>
    <xf numFmtId="0" fontId="6" fillId="3" borderId="12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3" borderId="18" xfId="0" applyFill="1" applyBorder="1">
      <alignment vertical="center"/>
    </xf>
    <xf numFmtId="0" fontId="0" fillId="3" borderId="20" xfId="0" applyFill="1" applyBorder="1">
      <alignment vertical="center"/>
    </xf>
    <xf numFmtId="0" fontId="6" fillId="3" borderId="21" xfId="0" applyFont="1" applyFill="1" applyBorder="1">
      <alignment vertical="center"/>
    </xf>
    <xf numFmtId="0" fontId="0" fillId="3" borderId="22" xfId="0" applyFill="1" applyBorder="1">
      <alignment vertical="center"/>
    </xf>
    <xf numFmtId="0" fontId="0" fillId="7" borderId="11" xfId="0" applyFill="1" applyBorder="1" applyAlignment="1">
      <alignment horizontal="right" vertical="center"/>
    </xf>
    <xf numFmtId="38" fontId="0" fillId="0" borderId="8" xfId="1" applyFont="1" applyBorder="1">
      <alignment vertical="center"/>
    </xf>
    <xf numFmtId="38" fontId="0" fillId="7" borderId="8" xfId="1" applyFont="1" applyFill="1" applyBorder="1">
      <alignment vertical="center"/>
    </xf>
    <xf numFmtId="38" fontId="0" fillId="0" borderId="16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8" xfId="1" applyFont="1" applyBorder="1">
      <alignment vertical="center"/>
    </xf>
    <xf numFmtId="38" fontId="6" fillId="0" borderId="9" xfId="1" applyFont="1" applyBorder="1">
      <alignment vertical="center"/>
    </xf>
    <xf numFmtId="9" fontId="0" fillId="7" borderId="19" xfId="2" applyFont="1" applyFill="1" applyBorder="1">
      <alignment vertical="center"/>
    </xf>
    <xf numFmtId="0" fontId="8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38" fontId="0" fillId="0" borderId="28" xfId="1" applyFont="1" applyBorder="1">
      <alignment vertical="center"/>
    </xf>
    <xf numFmtId="0" fontId="0" fillId="6" borderId="26" xfId="0" applyFill="1" applyBorder="1">
      <alignment vertical="center"/>
    </xf>
    <xf numFmtId="0" fontId="0" fillId="6" borderId="27" xfId="0" applyFill="1" applyBorder="1">
      <alignment vertical="center"/>
    </xf>
    <xf numFmtId="38" fontId="0" fillId="6" borderId="28" xfId="1" applyFont="1" applyFill="1" applyBorder="1">
      <alignment vertical="center"/>
    </xf>
    <xf numFmtId="38" fontId="6" fillId="0" borderId="28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32" xfId="1" applyFont="1" applyBorder="1">
      <alignment vertical="center"/>
    </xf>
    <xf numFmtId="0" fontId="0" fillId="0" borderId="33" xfId="0" applyBorder="1">
      <alignment vertical="center"/>
    </xf>
    <xf numFmtId="38" fontId="0" fillId="0" borderId="34" xfId="1" applyFont="1" applyBorder="1">
      <alignment vertical="center"/>
    </xf>
    <xf numFmtId="0" fontId="0" fillId="0" borderId="35" xfId="0" applyBorder="1">
      <alignment vertical="center"/>
    </xf>
    <xf numFmtId="0" fontId="0" fillId="4" borderId="36" xfId="0" applyFill="1" applyBorder="1">
      <alignment vertical="center"/>
    </xf>
    <xf numFmtId="0" fontId="0" fillId="4" borderId="38" xfId="0" applyFill="1" applyBorder="1">
      <alignment vertical="center"/>
    </xf>
    <xf numFmtId="0" fontId="6" fillId="4" borderId="39" xfId="0" applyFont="1" applyFill="1" applyBorder="1">
      <alignment vertical="center"/>
    </xf>
    <xf numFmtId="0" fontId="6" fillId="6" borderId="40" xfId="0" applyFont="1" applyFill="1" applyBorder="1">
      <alignment vertical="center"/>
    </xf>
    <xf numFmtId="0" fontId="6" fillId="4" borderId="41" xfId="0" applyFont="1" applyFill="1" applyBorder="1">
      <alignment vertical="center"/>
    </xf>
    <xf numFmtId="0" fontId="0" fillId="4" borderId="42" xfId="0" applyFill="1" applyBorder="1">
      <alignment vertical="center"/>
    </xf>
    <xf numFmtId="0" fontId="0" fillId="6" borderId="43" xfId="0" applyFill="1" applyBorder="1">
      <alignment vertical="center"/>
    </xf>
    <xf numFmtId="0" fontId="0" fillId="4" borderId="44" xfId="0" applyFill="1" applyBorder="1">
      <alignment vertical="center"/>
    </xf>
    <xf numFmtId="9" fontId="0" fillId="6" borderId="37" xfId="2" applyFont="1" applyFill="1" applyBorder="1">
      <alignment vertical="center"/>
    </xf>
    <xf numFmtId="0" fontId="0" fillId="6" borderId="43" xfId="0" applyFill="1" applyBorder="1" applyAlignment="1">
      <alignment horizontal="right" vertical="center"/>
    </xf>
    <xf numFmtId="38" fontId="0" fillId="0" borderId="7" xfId="1" applyFont="1" applyBorder="1">
      <alignment vertical="center"/>
    </xf>
    <xf numFmtId="38" fontId="0" fillId="7" borderId="7" xfId="1" applyFont="1" applyFill="1" applyBorder="1">
      <alignment vertical="center"/>
    </xf>
    <xf numFmtId="38" fontId="0" fillId="0" borderId="15" xfId="1" applyFont="1" applyBorder="1">
      <alignment vertical="center"/>
    </xf>
    <xf numFmtId="38" fontId="0" fillId="0" borderId="27" xfId="1" applyFont="1" applyBorder="1">
      <alignment vertical="center"/>
    </xf>
    <xf numFmtId="38" fontId="0" fillId="6" borderId="27" xfId="1" applyFont="1" applyFill="1" applyBorder="1">
      <alignment vertical="center"/>
    </xf>
    <xf numFmtId="38" fontId="0" fillId="0" borderId="33" xfId="1" applyFont="1" applyBorder="1">
      <alignment vertical="center"/>
    </xf>
    <xf numFmtId="0" fontId="0" fillId="4" borderId="45" xfId="0" applyFill="1" applyBorder="1">
      <alignment vertical="center"/>
    </xf>
    <xf numFmtId="0" fontId="8" fillId="8" borderId="50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/>
    </xf>
    <xf numFmtId="0" fontId="0" fillId="0" borderId="53" xfId="0" applyBorder="1">
      <alignment vertical="center"/>
    </xf>
    <xf numFmtId="38" fontId="0" fillId="0" borderId="54" xfId="1" applyFont="1" applyBorder="1">
      <alignment vertical="center"/>
    </xf>
    <xf numFmtId="0" fontId="0" fillId="0" borderId="54" xfId="0" applyBorder="1">
      <alignment vertical="center"/>
    </xf>
    <xf numFmtId="38" fontId="0" fillId="0" borderId="55" xfId="1" applyFont="1" applyBorder="1">
      <alignment vertical="center"/>
    </xf>
    <xf numFmtId="0" fontId="0" fillId="10" borderId="53" xfId="0" applyFill="1" applyBorder="1">
      <alignment vertical="center"/>
    </xf>
    <xf numFmtId="38" fontId="0" fillId="10" borderId="54" xfId="1" applyFont="1" applyFill="1" applyBorder="1">
      <alignment vertical="center"/>
    </xf>
    <xf numFmtId="0" fontId="0" fillId="10" borderId="54" xfId="0" applyFill="1" applyBorder="1">
      <alignment vertical="center"/>
    </xf>
    <xf numFmtId="38" fontId="0" fillId="10" borderId="55" xfId="1" applyFont="1" applyFill="1" applyBorder="1">
      <alignment vertical="center"/>
    </xf>
    <xf numFmtId="38" fontId="6" fillId="0" borderId="55" xfId="1" applyFont="1" applyBorder="1">
      <alignment vertical="center"/>
    </xf>
    <xf numFmtId="38" fontId="6" fillId="0" borderId="56" xfId="1" applyFont="1" applyBorder="1">
      <alignment vertical="center"/>
    </xf>
    <xf numFmtId="38" fontId="6" fillId="0" borderId="57" xfId="1" applyFont="1" applyBorder="1">
      <alignment vertical="center"/>
    </xf>
    <xf numFmtId="38" fontId="0" fillId="0" borderId="58" xfId="1" applyFont="1" applyBorder="1">
      <alignment vertical="center"/>
    </xf>
    <xf numFmtId="0" fontId="0" fillId="0" borderId="58" xfId="0" applyBorder="1">
      <alignment vertical="center"/>
    </xf>
    <xf numFmtId="38" fontId="0" fillId="0" borderId="59" xfId="1" applyFont="1" applyBorder="1">
      <alignment vertical="center"/>
    </xf>
    <xf numFmtId="0" fontId="0" fillId="0" borderId="60" xfId="0" applyBorder="1">
      <alignment vertical="center"/>
    </xf>
    <xf numFmtId="0" fontId="0" fillId="9" borderId="61" xfId="0" applyFill="1" applyBorder="1">
      <alignment vertical="center"/>
    </xf>
    <xf numFmtId="0" fontId="0" fillId="9" borderId="63" xfId="0" applyFill="1" applyBorder="1">
      <alignment vertical="center"/>
    </xf>
    <xf numFmtId="0" fontId="6" fillId="9" borderId="64" xfId="0" applyFont="1" applyFill="1" applyBorder="1">
      <alignment vertical="center"/>
    </xf>
    <xf numFmtId="0" fontId="6" fillId="10" borderId="65" xfId="0" applyFont="1" applyFill="1" applyBorder="1">
      <alignment vertical="center"/>
    </xf>
    <xf numFmtId="0" fontId="6" fillId="9" borderId="66" xfId="0" applyFont="1" applyFill="1" applyBorder="1">
      <alignment vertical="center"/>
    </xf>
    <xf numFmtId="0" fontId="0" fillId="9" borderId="67" xfId="0" applyFill="1" applyBorder="1">
      <alignment vertical="center"/>
    </xf>
    <xf numFmtId="0" fontId="0" fillId="10" borderId="68" xfId="0" applyFill="1" applyBorder="1">
      <alignment vertical="center"/>
    </xf>
    <xf numFmtId="0" fontId="0" fillId="9" borderId="69" xfId="0" applyFill="1" applyBorder="1">
      <alignment vertical="center"/>
    </xf>
    <xf numFmtId="9" fontId="0" fillId="10" borderId="62" xfId="2" applyFont="1" applyFill="1" applyBorder="1">
      <alignment vertical="center"/>
    </xf>
    <xf numFmtId="0" fontId="0" fillId="10" borderId="68" xfId="0" applyFill="1" applyBorder="1" applyAlignment="1">
      <alignment horizontal="right" vertical="center"/>
    </xf>
    <xf numFmtId="0" fontId="0" fillId="0" borderId="7" xfId="0" applyBorder="1">
      <alignment vertical="center"/>
    </xf>
    <xf numFmtId="0" fontId="9" fillId="2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177" fontId="5" fillId="0" borderId="2" xfId="0" applyNumberFormat="1" applyFont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0" fontId="0" fillId="7" borderId="7" xfId="0" applyFill="1" applyBorder="1">
      <alignment vertical="center"/>
    </xf>
    <xf numFmtId="0" fontId="0" fillId="0" borderId="15" xfId="0" applyBorder="1">
      <alignment vertical="center"/>
    </xf>
    <xf numFmtId="0" fontId="0" fillId="0" borderId="46" xfId="0" applyBorder="1">
      <alignment vertical="center"/>
    </xf>
    <xf numFmtId="0" fontId="0" fillId="0" borderId="43" xfId="0" applyBorder="1">
      <alignment vertical="center"/>
    </xf>
    <xf numFmtId="0" fontId="0" fillId="0" borderId="37" xfId="0" applyBorder="1">
      <alignment vertical="center"/>
    </xf>
    <xf numFmtId="0" fontId="9" fillId="5" borderId="0" xfId="0" applyFont="1" applyFill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177" fontId="5" fillId="0" borderId="30" xfId="0" applyNumberFormat="1" applyFont="1" applyBorder="1">
      <alignment vertical="center"/>
    </xf>
    <xf numFmtId="0" fontId="10" fillId="5" borderId="24" xfId="0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6" borderId="46" xfId="0" applyFill="1" applyBorder="1">
      <alignment vertical="center"/>
    </xf>
    <xf numFmtId="0" fontId="0" fillId="6" borderId="43" xfId="0" applyFill="1" applyBorder="1">
      <alignment vertical="center"/>
    </xf>
    <xf numFmtId="0" fontId="0" fillId="6" borderId="37" xfId="0" applyFill="1" applyBorder="1">
      <alignment vertical="center"/>
    </xf>
    <xf numFmtId="0" fontId="0" fillId="0" borderId="47" xfId="0" applyBorder="1">
      <alignment vertical="center"/>
    </xf>
    <xf numFmtId="0" fontId="0" fillId="0" borderId="31" xfId="0" applyBorder="1">
      <alignment vertical="center"/>
    </xf>
    <xf numFmtId="0" fontId="0" fillId="0" borderId="48" xfId="0" applyBorder="1">
      <alignment vertical="center"/>
    </xf>
    <xf numFmtId="0" fontId="0" fillId="0" borderId="54" xfId="0" applyBorder="1">
      <alignment vertical="center"/>
    </xf>
    <xf numFmtId="0" fontId="9" fillId="8" borderId="0" xfId="0" applyFont="1" applyFill="1" applyAlignment="1">
      <alignment horizontal="center" vertical="center"/>
    </xf>
    <xf numFmtId="0" fontId="5" fillId="9" borderId="49" xfId="0" applyFont="1" applyFill="1" applyBorder="1" applyAlignment="1">
      <alignment horizontal="center" vertical="center"/>
    </xf>
    <xf numFmtId="177" fontId="5" fillId="0" borderId="49" xfId="0" applyNumberFormat="1" applyFont="1" applyBorder="1">
      <alignment vertical="center"/>
    </xf>
    <xf numFmtId="0" fontId="10" fillId="8" borderId="51" xfId="0" applyFont="1" applyFill="1" applyBorder="1" applyAlignment="1">
      <alignment horizontal="center" vertical="center"/>
    </xf>
    <xf numFmtId="0" fontId="0" fillId="10" borderId="54" xfId="0" applyFill="1" applyBorder="1">
      <alignment vertical="center"/>
    </xf>
    <xf numFmtId="0" fontId="0" fillId="0" borderId="58" xfId="0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Zeros="0" zoomScaleNormal="100" workbookViewId="0">
      <selection activeCell="G3" sqref="G3"/>
    </sheetView>
  </sheetViews>
  <sheetFormatPr defaultRowHeight="18.75" x14ac:dyDescent="0.4"/>
  <cols>
    <col min="1" max="1" width="10.125" customWidth="1"/>
    <col min="2" max="2" width="12.125" customWidth="1"/>
    <col min="3" max="3" width="4.125" customWidth="1"/>
    <col min="4" max="4" width="15.625" customWidth="1"/>
    <col min="5" max="5" width="12.375" customWidth="1"/>
    <col min="6" max="6" width="7.875" customWidth="1"/>
    <col min="7" max="7" width="13.875" customWidth="1"/>
  </cols>
  <sheetData>
    <row r="1" spans="1:7" ht="42" customHeight="1" x14ac:dyDescent="0.4">
      <c r="A1" s="91" t="s">
        <v>0</v>
      </c>
      <c r="B1" s="91"/>
      <c r="C1" s="91"/>
      <c r="D1" s="91"/>
      <c r="E1" s="91"/>
      <c r="F1" s="91"/>
      <c r="G1" s="91"/>
    </row>
    <row r="3" spans="1:7" x14ac:dyDescent="0.4">
      <c r="F3" s="2" t="s">
        <v>1</v>
      </c>
      <c r="G3" s="4">
        <v>45847</v>
      </c>
    </row>
    <row r="4" spans="1:7" x14ac:dyDescent="0.4">
      <c r="F4" s="3" t="s">
        <v>2</v>
      </c>
      <c r="G4" s="3">
        <v>2025070901</v>
      </c>
    </row>
    <row r="6" spans="1:7" ht="24" x14ac:dyDescent="0.4">
      <c r="A6" s="92" t="s">
        <v>32</v>
      </c>
      <c r="B6" s="92"/>
      <c r="C6" s="92"/>
      <c r="D6" s="1" t="s">
        <v>3</v>
      </c>
    </row>
    <row r="8" spans="1:7" x14ac:dyDescent="0.4">
      <c r="A8" s="2" t="s">
        <v>4</v>
      </c>
      <c r="F8" s="2" t="s">
        <v>7</v>
      </c>
    </row>
    <row r="9" spans="1:7" x14ac:dyDescent="0.4">
      <c r="A9" s="3" t="s">
        <v>5</v>
      </c>
      <c r="F9" s="3" t="s">
        <v>8</v>
      </c>
    </row>
    <row r="10" spans="1:7" x14ac:dyDescent="0.4">
      <c r="A10" s="3" t="s">
        <v>6</v>
      </c>
      <c r="F10" s="3" t="s">
        <v>9</v>
      </c>
    </row>
    <row r="11" spans="1:7" x14ac:dyDescent="0.4">
      <c r="F11" s="3" t="s">
        <v>10</v>
      </c>
    </row>
    <row r="13" spans="1:7" x14ac:dyDescent="0.4">
      <c r="A13" t="s">
        <v>11</v>
      </c>
    </row>
    <row r="15" spans="1:7" ht="27" customHeight="1" x14ac:dyDescent="0.4">
      <c r="A15" s="93" t="s">
        <v>12</v>
      </c>
      <c r="B15" s="93"/>
      <c r="C15" s="94">
        <f>G36</f>
        <v>1522800</v>
      </c>
      <c r="D15" s="94"/>
    </row>
    <row r="16" spans="1:7" x14ac:dyDescent="0.4">
      <c r="D16" t="s">
        <v>13</v>
      </c>
    </row>
    <row r="17" spans="1:7" ht="19.5" thickBot="1" x14ac:dyDescent="0.45"/>
    <row r="18" spans="1:7" x14ac:dyDescent="0.4">
      <c r="A18" s="5" t="s">
        <v>14</v>
      </c>
      <c r="B18" s="95" t="s">
        <v>15</v>
      </c>
      <c r="C18" s="95"/>
      <c r="D18" s="95"/>
      <c r="E18" s="6" t="s">
        <v>16</v>
      </c>
      <c r="F18" s="6" t="s">
        <v>17</v>
      </c>
      <c r="G18" s="7" t="s">
        <v>18</v>
      </c>
    </row>
    <row r="19" spans="1:7" x14ac:dyDescent="0.4">
      <c r="A19" s="8" t="s">
        <v>23</v>
      </c>
      <c r="B19" s="90" t="s">
        <v>24</v>
      </c>
      <c r="C19" s="90"/>
      <c r="D19" s="90"/>
      <c r="E19" s="55">
        <v>72000</v>
      </c>
      <c r="F19" s="9">
        <v>15</v>
      </c>
      <c r="G19" s="23">
        <f>E19*F19</f>
        <v>1080000</v>
      </c>
    </row>
    <row r="20" spans="1:7" x14ac:dyDescent="0.4">
      <c r="A20" s="10" t="s">
        <v>25</v>
      </c>
      <c r="B20" s="96" t="s">
        <v>26</v>
      </c>
      <c r="C20" s="96"/>
      <c r="D20" s="96"/>
      <c r="E20" s="56">
        <v>33000</v>
      </c>
      <c r="F20" s="11">
        <v>10</v>
      </c>
      <c r="G20" s="24">
        <f t="shared" ref="G20:G33" si="0">E20*F20</f>
        <v>330000</v>
      </c>
    </row>
    <row r="21" spans="1:7" x14ac:dyDescent="0.4">
      <c r="A21" s="8"/>
      <c r="B21" s="90"/>
      <c r="C21" s="90"/>
      <c r="D21" s="90"/>
      <c r="E21" s="55"/>
      <c r="F21" s="9"/>
      <c r="G21" s="23">
        <f t="shared" si="0"/>
        <v>0</v>
      </c>
    </row>
    <row r="22" spans="1:7" x14ac:dyDescent="0.4">
      <c r="A22" s="10"/>
      <c r="B22" s="96"/>
      <c r="C22" s="96"/>
      <c r="D22" s="96"/>
      <c r="E22" s="56"/>
      <c r="F22" s="11"/>
      <c r="G22" s="24">
        <f t="shared" si="0"/>
        <v>0</v>
      </c>
    </row>
    <row r="23" spans="1:7" x14ac:dyDescent="0.4">
      <c r="A23" s="8"/>
      <c r="B23" s="90"/>
      <c r="C23" s="90"/>
      <c r="D23" s="90"/>
      <c r="E23" s="55"/>
      <c r="F23" s="9"/>
      <c r="G23" s="23">
        <f t="shared" si="0"/>
        <v>0</v>
      </c>
    </row>
    <row r="24" spans="1:7" x14ac:dyDescent="0.4">
      <c r="A24" s="10"/>
      <c r="B24" s="96"/>
      <c r="C24" s="96"/>
      <c r="D24" s="96"/>
      <c r="E24" s="56"/>
      <c r="F24" s="11"/>
      <c r="G24" s="24">
        <f t="shared" si="0"/>
        <v>0</v>
      </c>
    </row>
    <row r="25" spans="1:7" x14ac:dyDescent="0.4">
      <c r="A25" s="8"/>
      <c r="B25" s="90"/>
      <c r="C25" s="90"/>
      <c r="D25" s="90"/>
      <c r="E25" s="55"/>
      <c r="F25" s="9"/>
      <c r="G25" s="23">
        <f t="shared" si="0"/>
        <v>0</v>
      </c>
    </row>
    <row r="26" spans="1:7" x14ac:dyDescent="0.4">
      <c r="A26" s="10"/>
      <c r="B26" s="96"/>
      <c r="C26" s="96"/>
      <c r="D26" s="96"/>
      <c r="E26" s="56"/>
      <c r="F26" s="11"/>
      <c r="G26" s="24">
        <f t="shared" si="0"/>
        <v>0</v>
      </c>
    </row>
    <row r="27" spans="1:7" x14ac:dyDescent="0.4">
      <c r="A27" s="8"/>
      <c r="B27" s="90"/>
      <c r="C27" s="90"/>
      <c r="D27" s="90"/>
      <c r="E27" s="55"/>
      <c r="F27" s="9"/>
      <c r="G27" s="23">
        <f t="shared" si="0"/>
        <v>0</v>
      </c>
    </row>
    <row r="28" spans="1:7" x14ac:dyDescent="0.4">
      <c r="A28" s="10"/>
      <c r="B28" s="96"/>
      <c r="C28" s="96"/>
      <c r="D28" s="96"/>
      <c r="E28" s="56"/>
      <c r="F28" s="11"/>
      <c r="G28" s="24">
        <f t="shared" si="0"/>
        <v>0</v>
      </c>
    </row>
    <row r="29" spans="1:7" x14ac:dyDescent="0.4">
      <c r="A29" s="8"/>
      <c r="B29" s="90"/>
      <c r="C29" s="90"/>
      <c r="D29" s="90"/>
      <c r="E29" s="55"/>
      <c r="F29" s="9"/>
      <c r="G29" s="23">
        <f t="shared" si="0"/>
        <v>0</v>
      </c>
    </row>
    <row r="30" spans="1:7" x14ac:dyDescent="0.4">
      <c r="A30" s="10"/>
      <c r="B30" s="96"/>
      <c r="C30" s="96"/>
      <c r="D30" s="96"/>
      <c r="E30" s="56"/>
      <c r="F30" s="11"/>
      <c r="G30" s="24">
        <f t="shared" si="0"/>
        <v>0</v>
      </c>
    </row>
    <row r="31" spans="1:7" x14ac:dyDescent="0.4">
      <c r="A31" s="8"/>
      <c r="B31" s="90"/>
      <c r="C31" s="90"/>
      <c r="D31" s="90"/>
      <c r="E31" s="55"/>
      <c r="F31" s="9"/>
      <c r="G31" s="23">
        <f t="shared" si="0"/>
        <v>0</v>
      </c>
    </row>
    <row r="32" spans="1:7" x14ac:dyDescent="0.4">
      <c r="A32" s="10"/>
      <c r="B32" s="96"/>
      <c r="C32" s="96"/>
      <c r="D32" s="96"/>
      <c r="E32" s="56"/>
      <c r="F32" s="11"/>
      <c r="G32" s="24">
        <f t="shared" si="0"/>
        <v>0</v>
      </c>
    </row>
    <row r="33" spans="1:7" ht="19.5" thickBot="1" x14ac:dyDescent="0.45">
      <c r="A33" s="17"/>
      <c r="B33" s="97"/>
      <c r="C33" s="97"/>
      <c r="D33" s="97"/>
      <c r="E33" s="57"/>
      <c r="F33" s="16"/>
      <c r="G33" s="25">
        <f t="shared" si="0"/>
        <v>0</v>
      </c>
    </row>
    <row r="34" spans="1:7" ht="19.5" thickTop="1" x14ac:dyDescent="0.4">
      <c r="A34" s="20" t="s">
        <v>19</v>
      </c>
      <c r="B34" s="21"/>
      <c r="C34" s="21"/>
      <c r="D34" s="21"/>
      <c r="E34" s="21"/>
      <c r="F34" s="18"/>
      <c r="G34" s="26">
        <f>SUM(G19:G33)</f>
        <v>1410000</v>
      </c>
    </row>
    <row r="35" spans="1:7" x14ac:dyDescent="0.4">
      <c r="A35" s="12" t="s">
        <v>20</v>
      </c>
      <c r="B35" s="13"/>
      <c r="C35" s="13"/>
      <c r="D35" s="13"/>
      <c r="E35" s="22" t="s">
        <v>22</v>
      </c>
      <c r="F35" s="29">
        <v>0.08</v>
      </c>
      <c r="G35" s="27">
        <f>ROUNDDOWN(G34*F35,0)</f>
        <v>112800</v>
      </c>
    </row>
    <row r="36" spans="1:7" ht="19.5" thickBot="1" x14ac:dyDescent="0.45">
      <c r="A36" s="14" t="s">
        <v>21</v>
      </c>
      <c r="B36" s="15"/>
      <c r="C36" s="15"/>
      <c r="D36" s="15"/>
      <c r="E36" s="15"/>
      <c r="F36" s="19"/>
      <c r="G36" s="28">
        <f>SUM(G34:G35)</f>
        <v>1522800</v>
      </c>
    </row>
  </sheetData>
  <mergeCells count="20">
    <mergeCell ref="B32:D32"/>
    <mergeCell ref="B33:D33"/>
    <mergeCell ref="B26:D26"/>
    <mergeCell ref="B27:D27"/>
    <mergeCell ref="B28:D28"/>
    <mergeCell ref="B29:D29"/>
    <mergeCell ref="B30:D30"/>
    <mergeCell ref="B31:D31"/>
    <mergeCell ref="B25:D25"/>
    <mergeCell ref="A1:G1"/>
    <mergeCell ref="A6:C6"/>
    <mergeCell ref="A15:B15"/>
    <mergeCell ref="C15:D15"/>
    <mergeCell ref="B18:D18"/>
    <mergeCell ref="B19:D19"/>
    <mergeCell ref="B20:D20"/>
    <mergeCell ref="B21:D21"/>
    <mergeCell ref="B22:D22"/>
    <mergeCell ref="B23:D23"/>
    <mergeCell ref="B24:D24"/>
  </mergeCells>
  <phoneticPr fontId="1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showZeros="0" zoomScaleNormal="100" workbookViewId="0">
      <selection activeCell="G3" sqref="G3"/>
    </sheetView>
  </sheetViews>
  <sheetFormatPr defaultRowHeight="18.75" x14ac:dyDescent="0.4"/>
  <cols>
    <col min="1" max="1" width="10.125" customWidth="1"/>
    <col min="2" max="2" width="12.125" customWidth="1"/>
    <col min="3" max="3" width="4.125" customWidth="1"/>
    <col min="4" max="4" width="15.625" customWidth="1"/>
    <col min="5" max="5" width="12.375" customWidth="1"/>
    <col min="6" max="6" width="7.875" customWidth="1"/>
    <col min="7" max="7" width="13.875" customWidth="1"/>
  </cols>
  <sheetData>
    <row r="1" spans="1:7" ht="42" customHeight="1" x14ac:dyDescent="0.4">
      <c r="A1" s="101" t="s">
        <v>27</v>
      </c>
      <c r="B1" s="101"/>
      <c r="C1" s="101"/>
      <c r="D1" s="101"/>
      <c r="E1" s="101"/>
      <c r="F1" s="101"/>
      <c r="G1" s="101"/>
    </row>
    <row r="3" spans="1:7" x14ac:dyDescent="0.4">
      <c r="F3" s="2" t="s">
        <v>1</v>
      </c>
      <c r="G3" s="4">
        <f>見積書!G3</f>
        <v>45847</v>
      </c>
    </row>
    <row r="4" spans="1:7" x14ac:dyDescent="0.4">
      <c r="F4" s="3" t="s">
        <v>2</v>
      </c>
      <c r="G4" s="3">
        <f>見積書!G4</f>
        <v>2025070901</v>
      </c>
    </row>
    <row r="6" spans="1:7" ht="24" x14ac:dyDescent="0.4">
      <c r="A6" s="92" t="str">
        <f>見積書!A6</f>
        <v>株式会社あいう商事</v>
      </c>
      <c r="B6" s="92"/>
      <c r="C6" s="92"/>
      <c r="D6" s="1" t="s">
        <v>3</v>
      </c>
    </row>
    <row r="8" spans="1:7" x14ac:dyDescent="0.4">
      <c r="A8" s="2" t="str">
        <f>見積書!A8</f>
        <v>〒222-0011</v>
      </c>
      <c r="F8" s="2" t="s">
        <v>7</v>
      </c>
    </row>
    <row r="9" spans="1:7" x14ac:dyDescent="0.4">
      <c r="A9" s="3" t="str">
        <f>見積書!A9</f>
        <v>神奈川県横浜市港北区菊名9-9-9</v>
      </c>
      <c r="F9" s="3" t="s">
        <v>8</v>
      </c>
    </row>
    <row r="10" spans="1:7" x14ac:dyDescent="0.4">
      <c r="A10" s="3" t="str">
        <f>見積書!A10</f>
        <v>TEL：045-000-0000</v>
      </c>
      <c r="F10" s="3" t="s">
        <v>9</v>
      </c>
    </row>
    <row r="11" spans="1:7" x14ac:dyDescent="0.4">
      <c r="F11" s="3" t="s">
        <v>10</v>
      </c>
    </row>
    <row r="13" spans="1:7" x14ac:dyDescent="0.4">
      <c r="A13" t="s">
        <v>29</v>
      </c>
    </row>
    <row r="15" spans="1:7" ht="27" customHeight="1" x14ac:dyDescent="0.4">
      <c r="A15" s="102" t="s">
        <v>28</v>
      </c>
      <c r="B15" s="102"/>
      <c r="C15" s="103">
        <f>見積書!C15</f>
        <v>1522800</v>
      </c>
      <c r="D15" s="103"/>
    </row>
    <row r="16" spans="1:7" x14ac:dyDescent="0.4">
      <c r="D16" t="s">
        <v>13</v>
      </c>
    </row>
    <row r="17" spans="1:7" ht="19.5" thickBot="1" x14ac:dyDescent="0.45"/>
    <row r="18" spans="1:7" x14ac:dyDescent="0.4">
      <c r="A18" s="30" t="s">
        <v>14</v>
      </c>
      <c r="B18" s="104" t="s">
        <v>15</v>
      </c>
      <c r="C18" s="104"/>
      <c r="D18" s="104"/>
      <c r="E18" s="31" t="s">
        <v>16</v>
      </c>
      <c r="F18" s="31" t="s">
        <v>17</v>
      </c>
      <c r="G18" s="32" t="s">
        <v>18</v>
      </c>
    </row>
    <row r="19" spans="1:7" x14ac:dyDescent="0.4">
      <c r="A19" s="33" t="str">
        <f>見積書!A19</f>
        <v>A0001</v>
      </c>
      <c r="B19" s="105" t="str">
        <f>見積書!B19</f>
        <v>ノートパソコンA0001</v>
      </c>
      <c r="C19" s="105"/>
      <c r="D19" s="105"/>
      <c r="E19" s="58">
        <f>見積書!E19</f>
        <v>72000</v>
      </c>
      <c r="F19" s="34">
        <f>見積書!F19</f>
        <v>15</v>
      </c>
      <c r="G19" s="35">
        <f>見積書!G19</f>
        <v>1080000</v>
      </c>
    </row>
    <row r="20" spans="1:7" x14ac:dyDescent="0.4">
      <c r="A20" s="36" t="str">
        <f>見積書!A20</f>
        <v>B0002</v>
      </c>
      <c r="B20" s="106" t="str">
        <f>見積書!B20</f>
        <v>タブレット0002</v>
      </c>
      <c r="C20" s="107"/>
      <c r="D20" s="108"/>
      <c r="E20" s="59">
        <f>見積書!E20</f>
        <v>33000</v>
      </c>
      <c r="F20" s="37">
        <f>見積書!F20</f>
        <v>10</v>
      </c>
      <c r="G20" s="38">
        <f>見積書!G20</f>
        <v>330000</v>
      </c>
    </row>
    <row r="21" spans="1:7" x14ac:dyDescent="0.4">
      <c r="A21" s="33">
        <f>見積書!A21</f>
        <v>0</v>
      </c>
      <c r="B21" s="98">
        <f>見積書!B21</f>
        <v>0</v>
      </c>
      <c r="C21" s="99"/>
      <c r="D21" s="100"/>
      <c r="E21" s="58">
        <f>見積書!E21</f>
        <v>0</v>
      </c>
      <c r="F21" s="34">
        <f>見積書!F21</f>
        <v>0</v>
      </c>
      <c r="G21" s="35">
        <f>見積書!G21</f>
        <v>0</v>
      </c>
    </row>
    <row r="22" spans="1:7" x14ac:dyDescent="0.4">
      <c r="A22" s="36">
        <f>見積書!A22</f>
        <v>0</v>
      </c>
      <c r="B22" s="106">
        <f>見積書!B22</f>
        <v>0</v>
      </c>
      <c r="C22" s="107"/>
      <c r="D22" s="108"/>
      <c r="E22" s="59">
        <f>見積書!E22</f>
        <v>0</v>
      </c>
      <c r="F22" s="37">
        <f>見積書!F22</f>
        <v>0</v>
      </c>
      <c r="G22" s="38">
        <f>見積書!G22</f>
        <v>0</v>
      </c>
    </row>
    <row r="23" spans="1:7" x14ac:dyDescent="0.4">
      <c r="A23" s="33">
        <f>見積書!A23</f>
        <v>0</v>
      </c>
      <c r="B23" s="98">
        <f>見積書!B23</f>
        <v>0</v>
      </c>
      <c r="C23" s="99"/>
      <c r="D23" s="100"/>
      <c r="E23" s="58">
        <f>見積書!E23</f>
        <v>0</v>
      </c>
      <c r="F23" s="34">
        <f>見積書!F23</f>
        <v>0</v>
      </c>
      <c r="G23" s="35">
        <f>見積書!G23</f>
        <v>0</v>
      </c>
    </row>
    <row r="24" spans="1:7" x14ac:dyDescent="0.4">
      <c r="A24" s="36">
        <f>見積書!A24</f>
        <v>0</v>
      </c>
      <c r="B24" s="106">
        <f>見積書!B24</f>
        <v>0</v>
      </c>
      <c r="C24" s="107"/>
      <c r="D24" s="108"/>
      <c r="E24" s="59">
        <f>見積書!E24</f>
        <v>0</v>
      </c>
      <c r="F24" s="37">
        <f>見積書!F24</f>
        <v>0</v>
      </c>
      <c r="G24" s="38">
        <f>見積書!G24</f>
        <v>0</v>
      </c>
    </row>
    <row r="25" spans="1:7" x14ac:dyDescent="0.4">
      <c r="A25" s="33">
        <f>見積書!A25</f>
        <v>0</v>
      </c>
      <c r="B25" s="98">
        <f>見積書!B25</f>
        <v>0</v>
      </c>
      <c r="C25" s="99"/>
      <c r="D25" s="100"/>
      <c r="E25" s="58">
        <f>見積書!E25</f>
        <v>0</v>
      </c>
      <c r="F25" s="34">
        <f>見積書!F25</f>
        <v>0</v>
      </c>
      <c r="G25" s="35">
        <f>見積書!G25</f>
        <v>0</v>
      </c>
    </row>
    <row r="26" spans="1:7" x14ac:dyDescent="0.4">
      <c r="A26" s="36">
        <f>見積書!A26</f>
        <v>0</v>
      </c>
      <c r="B26" s="106">
        <f>見積書!B26</f>
        <v>0</v>
      </c>
      <c r="C26" s="107"/>
      <c r="D26" s="108"/>
      <c r="E26" s="59">
        <f>見積書!E26</f>
        <v>0</v>
      </c>
      <c r="F26" s="37">
        <f>見積書!F26</f>
        <v>0</v>
      </c>
      <c r="G26" s="38">
        <f>見積書!G26</f>
        <v>0</v>
      </c>
    </row>
    <row r="27" spans="1:7" x14ac:dyDescent="0.4">
      <c r="A27" s="33">
        <f>見積書!A27</f>
        <v>0</v>
      </c>
      <c r="B27" s="98">
        <f>見積書!B27</f>
        <v>0</v>
      </c>
      <c r="C27" s="99"/>
      <c r="D27" s="100"/>
      <c r="E27" s="58">
        <f>見積書!E27</f>
        <v>0</v>
      </c>
      <c r="F27" s="34">
        <f>見積書!F27</f>
        <v>0</v>
      </c>
      <c r="G27" s="35">
        <f>見積書!G27</f>
        <v>0</v>
      </c>
    </row>
    <row r="28" spans="1:7" x14ac:dyDescent="0.4">
      <c r="A28" s="36">
        <f>見積書!A28</f>
        <v>0</v>
      </c>
      <c r="B28" s="106">
        <f>見積書!B28</f>
        <v>0</v>
      </c>
      <c r="C28" s="107"/>
      <c r="D28" s="108"/>
      <c r="E28" s="59">
        <f>見積書!E28</f>
        <v>0</v>
      </c>
      <c r="F28" s="37">
        <f>見積書!F28</f>
        <v>0</v>
      </c>
      <c r="G28" s="38">
        <f>見積書!G28</f>
        <v>0</v>
      </c>
    </row>
    <row r="29" spans="1:7" x14ac:dyDescent="0.4">
      <c r="A29" s="33">
        <f>見積書!A29</f>
        <v>0</v>
      </c>
      <c r="B29" s="98">
        <f>見積書!B29</f>
        <v>0</v>
      </c>
      <c r="C29" s="99"/>
      <c r="D29" s="100"/>
      <c r="E29" s="58">
        <f>見積書!E29</f>
        <v>0</v>
      </c>
      <c r="F29" s="34">
        <f>見積書!F29</f>
        <v>0</v>
      </c>
      <c r="G29" s="35">
        <f>見積書!G29</f>
        <v>0</v>
      </c>
    </row>
    <row r="30" spans="1:7" x14ac:dyDescent="0.4">
      <c r="A30" s="36">
        <f>見積書!A30</f>
        <v>0</v>
      </c>
      <c r="B30" s="106">
        <f>見積書!B30</f>
        <v>0</v>
      </c>
      <c r="C30" s="107"/>
      <c r="D30" s="108"/>
      <c r="E30" s="59">
        <f>見積書!E30</f>
        <v>0</v>
      </c>
      <c r="F30" s="37">
        <f>見積書!F30</f>
        <v>0</v>
      </c>
      <c r="G30" s="38">
        <f>見積書!G30</f>
        <v>0</v>
      </c>
    </row>
    <row r="31" spans="1:7" x14ac:dyDescent="0.4">
      <c r="A31" s="33">
        <f>見積書!A31</f>
        <v>0</v>
      </c>
      <c r="B31" s="98">
        <f>見積書!B31</f>
        <v>0</v>
      </c>
      <c r="C31" s="99"/>
      <c r="D31" s="100"/>
      <c r="E31" s="58">
        <f>見積書!E31</f>
        <v>0</v>
      </c>
      <c r="F31" s="34">
        <f>見積書!F31</f>
        <v>0</v>
      </c>
      <c r="G31" s="35">
        <f>見積書!G31</f>
        <v>0</v>
      </c>
    </row>
    <row r="32" spans="1:7" x14ac:dyDescent="0.4">
      <c r="A32" s="36">
        <f>見積書!A32</f>
        <v>0</v>
      </c>
      <c r="B32" s="106">
        <f>見積書!B32</f>
        <v>0</v>
      </c>
      <c r="C32" s="107"/>
      <c r="D32" s="108"/>
      <c r="E32" s="59">
        <f>見積書!E32</f>
        <v>0</v>
      </c>
      <c r="F32" s="37">
        <f>見積書!F32</f>
        <v>0</v>
      </c>
      <c r="G32" s="38">
        <f>見積書!G32</f>
        <v>0</v>
      </c>
    </row>
    <row r="33" spans="1:7" ht="19.5" thickBot="1" x14ac:dyDescent="0.45">
      <c r="A33" s="44">
        <f>見積書!A33</f>
        <v>0</v>
      </c>
      <c r="B33" s="109">
        <f>見積書!B33</f>
        <v>0</v>
      </c>
      <c r="C33" s="110"/>
      <c r="D33" s="111"/>
      <c r="E33" s="60">
        <f>見積書!E33</f>
        <v>0</v>
      </c>
      <c r="F33" s="42">
        <f>見積書!F33</f>
        <v>0</v>
      </c>
      <c r="G33" s="43">
        <f>見積書!G33</f>
        <v>0</v>
      </c>
    </row>
    <row r="34" spans="1:7" ht="19.5" thickTop="1" x14ac:dyDescent="0.4">
      <c r="A34" s="47" t="s">
        <v>19</v>
      </c>
      <c r="B34" s="61"/>
      <c r="C34" s="50"/>
      <c r="D34" s="50"/>
      <c r="E34" s="50"/>
      <c r="F34" s="45"/>
      <c r="G34" s="41">
        <f>見積書!G34</f>
        <v>1410000</v>
      </c>
    </row>
    <row r="35" spans="1:7" x14ac:dyDescent="0.4">
      <c r="A35" s="48" t="s">
        <v>20</v>
      </c>
      <c r="B35" s="51"/>
      <c r="C35" s="51"/>
      <c r="D35" s="51"/>
      <c r="E35" s="54" t="s">
        <v>22</v>
      </c>
      <c r="F35" s="53">
        <f>見積書!F35</f>
        <v>0.08</v>
      </c>
      <c r="G35" s="39">
        <f>見積書!G35</f>
        <v>112800</v>
      </c>
    </row>
    <row r="36" spans="1:7" ht="19.5" thickBot="1" x14ac:dyDescent="0.45">
      <c r="A36" s="49" t="s">
        <v>21</v>
      </c>
      <c r="B36" s="52"/>
      <c r="C36" s="52"/>
      <c r="D36" s="52"/>
      <c r="E36" s="52"/>
      <c r="F36" s="46"/>
      <c r="G36" s="40">
        <f>見積書!G36</f>
        <v>1522800</v>
      </c>
    </row>
  </sheetData>
  <mergeCells count="20">
    <mergeCell ref="B32:D32"/>
    <mergeCell ref="B33:D33"/>
    <mergeCell ref="B26:D26"/>
    <mergeCell ref="B27:D27"/>
    <mergeCell ref="B28:D28"/>
    <mergeCell ref="B29:D29"/>
    <mergeCell ref="B30:D30"/>
    <mergeCell ref="B31:D31"/>
    <mergeCell ref="B25:D25"/>
    <mergeCell ref="A1:G1"/>
    <mergeCell ref="A6:C6"/>
    <mergeCell ref="A15:B15"/>
    <mergeCell ref="C15:D15"/>
    <mergeCell ref="B18:D18"/>
    <mergeCell ref="B19:D19"/>
    <mergeCell ref="B20:D20"/>
    <mergeCell ref="B21:D21"/>
    <mergeCell ref="B22:D22"/>
    <mergeCell ref="B23:D23"/>
    <mergeCell ref="B24:D24"/>
  </mergeCells>
  <phoneticPr fontId="1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showZeros="0" tabSelected="1" zoomScaleNormal="100" workbookViewId="0">
      <selection activeCell="G9" sqref="G9"/>
    </sheetView>
  </sheetViews>
  <sheetFormatPr defaultRowHeight="18.75" x14ac:dyDescent="0.4"/>
  <cols>
    <col min="1" max="1" width="10.125" customWidth="1"/>
    <col min="2" max="2" width="12.125" customWidth="1"/>
    <col min="3" max="3" width="4.125" customWidth="1"/>
    <col min="4" max="4" width="15.625" customWidth="1"/>
    <col min="5" max="5" width="12.375" customWidth="1"/>
    <col min="6" max="6" width="7.875" customWidth="1"/>
    <col min="7" max="7" width="13.875" customWidth="1"/>
  </cols>
  <sheetData>
    <row r="1" spans="1:7" ht="42" customHeight="1" x14ac:dyDescent="0.4">
      <c r="A1" s="113" t="s">
        <v>30</v>
      </c>
      <c r="B1" s="113"/>
      <c r="C1" s="113"/>
      <c r="D1" s="113"/>
      <c r="E1" s="113"/>
      <c r="F1" s="113"/>
      <c r="G1" s="113"/>
    </row>
    <row r="3" spans="1:7" x14ac:dyDescent="0.4">
      <c r="F3" s="2" t="s">
        <v>1</v>
      </c>
      <c r="G3" s="4">
        <f>見積書!G3</f>
        <v>45847</v>
      </c>
    </row>
    <row r="4" spans="1:7" x14ac:dyDescent="0.4">
      <c r="F4" s="3" t="s">
        <v>2</v>
      </c>
      <c r="G4" s="3">
        <f>見積書!G4</f>
        <v>2025070901</v>
      </c>
    </row>
    <row r="6" spans="1:7" ht="24" x14ac:dyDescent="0.4">
      <c r="A6" s="92" t="str">
        <f>見積書!A6</f>
        <v>株式会社あいう商事</v>
      </c>
      <c r="B6" s="92"/>
      <c r="C6" s="92"/>
      <c r="D6" s="1" t="s">
        <v>3</v>
      </c>
    </row>
    <row r="8" spans="1:7" x14ac:dyDescent="0.4">
      <c r="A8" s="2" t="str">
        <f>見積書!A8</f>
        <v>〒222-0011</v>
      </c>
      <c r="F8" s="2" t="s">
        <v>7</v>
      </c>
    </row>
    <row r="9" spans="1:7" x14ac:dyDescent="0.4">
      <c r="A9" s="3" t="str">
        <f>見積書!A9</f>
        <v>神奈川県横浜市港北区菊名9-9-9</v>
      </c>
      <c r="F9" s="3" t="s">
        <v>8</v>
      </c>
    </row>
    <row r="10" spans="1:7" x14ac:dyDescent="0.4">
      <c r="A10" s="3" t="str">
        <f>見積書!A10</f>
        <v>TEL：045-000-0000</v>
      </c>
      <c r="F10" s="3" t="s">
        <v>9</v>
      </c>
    </row>
    <row r="11" spans="1:7" x14ac:dyDescent="0.4">
      <c r="F11" s="3" t="s">
        <v>10</v>
      </c>
    </row>
    <row r="13" spans="1:7" x14ac:dyDescent="0.4">
      <c r="A13" t="s">
        <v>31</v>
      </c>
    </row>
    <row r="15" spans="1:7" ht="27" customHeight="1" x14ac:dyDescent="0.4">
      <c r="A15" s="114" t="s">
        <v>28</v>
      </c>
      <c r="B15" s="114"/>
      <c r="C15" s="115">
        <f>見積書!C15</f>
        <v>1522800</v>
      </c>
      <c r="D15" s="115"/>
    </row>
    <row r="16" spans="1:7" x14ac:dyDescent="0.4">
      <c r="D16" t="s">
        <v>13</v>
      </c>
    </row>
    <row r="17" spans="1:7" ht="19.5" thickBot="1" x14ac:dyDescent="0.45"/>
    <row r="18" spans="1:7" x14ac:dyDescent="0.4">
      <c r="A18" s="62" t="s">
        <v>14</v>
      </c>
      <c r="B18" s="116" t="s">
        <v>15</v>
      </c>
      <c r="C18" s="116"/>
      <c r="D18" s="116"/>
      <c r="E18" s="63" t="s">
        <v>16</v>
      </c>
      <c r="F18" s="63" t="s">
        <v>17</v>
      </c>
      <c r="G18" s="64" t="s">
        <v>18</v>
      </c>
    </row>
    <row r="19" spans="1:7" x14ac:dyDescent="0.4">
      <c r="A19" s="65" t="str">
        <f>見積書!A19</f>
        <v>A0001</v>
      </c>
      <c r="B19" s="112" t="str">
        <f>見積書!B19</f>
        <v>ノートパソコンA0001</v>
      </c>
      <c r="C19" s="112"/>
      <c r="D19" s="112"/>
      <c r="E19" s="66">
        <f>見積書!E19</f>
        <v>72000</v>
      </c>
      <c r="F19" s="67">
        <f>見積書!F19</f>
        <v>15</v>
      </c>
      <c r="G19" s="68">
        <f>見積書!G19</f>
        <v>1080000</v>
      </c>
    </row>
    <row r="20" spans="1:7" x14ac:dyDescent="0.4">
      <c r="A20" s="69" t="str">
        <f>見積書!A20</f>
        <v>B0002</v>
      </c>
      <c r="B20" s="117" t="str">
        <f>見積書!B20</f>
        <v>タブレット0002</v>
      </c>
      <c r="C20" s="117"/>
      <c r="D20" s="117"/>
      <c r="E20" s="70">
        <f>見積書!E20</f>
        <v>33000</v>
      </c>
      <c r="F20" s="71">
        <f>見積書!F20</f>
        <v>10</v>
      </c>
      <c r="G20" s="72">
        <f>見積書!G20</f>
        <v>330000</v>
      </c>
    </row>
    <row r="21" spans="1:7" x14ac:dyDescent="0.4">
      <c r="A21" s="65">
        <f>見積書!A21</f>
        <v>0</v>
      </c>
      <c r="B21" s="112">
        <f>見積書!B21</f>
        <v>0</v>
      </c>
      <c r="C21" s="112"/>
      <c r="D21" s="112"/>
      <c r="E21" s="66">
        <f>見積書!E21</f>
        <v>0</v>
      </c>
      <c r="F21" s="67">
        <f>見積書!F21</f>
        <v>0</v>
      </c>
      <c r="G21" s="68">
        <f>見積書!G21</f>
        <v>0</v>
      </c>
    </row>
    <row r="22" spans="1:7" x14ac:dyDescent="0.4">
      <c r="A22" s="69">
        <f>見積書!A22</f>
        <v>0</v>
      </c>
      <c r="B22" s="117">
        <f>見積書!B22</f>
        <v>0</v>
      </c>
      <c r="C22" s="117"/>
      <c r="D22" s="117"/>
      <c r="E22" s="70">
        <f>見積書!E22</f>
        <v>0</v>
      </c>
      <c r="F22" s="71">
        <f>見積書!F22</f>
        <v>0</v>
      </c>
      <c r="G22" s="72">
        <f>見積書!G22</f>
        <v>0</v>
      </c>
    </row>
    <row r="23" spans="1:7" x14ac:dyDescent="0.4">
      <c r="A23" s="65">
        <f>見積書!A23</f>
        <v>0</v>
      </c>
      <c r="B23" s="112">
        <f>見積書!B23</f>
        <v>0</v>
      </c>
      <c r="C23" s="112"/>
      <c r="D23" s="112"/>
      <c r="E23" s="66">
        <f>見積書!E23</f>
        <v>0</v>
      </c>
      <c r="F23" s="67">
        <f>見積書!F23</f>
        <v>0</v>
      </c>
      <c r="G23" s="68">
        <f>見積書!G23</f>
        <v>0</v>
      </c>
    </row>
    <row r="24" spans="1:7" x14ac:dyDescent="0.4">
      <c r="A24" s="69">
        <f>見積書!A24</f>
        <v>0</v>
      </c>
      <c r="B24" s="117">
        <f>見積書!B24</f>
        <v>0</v>
      </c>
      <c r="C24" s="117"/>
      <c r="D24" s="117"/>
      <c r="E24" s="70">
        <f>見積書!E24</f>
        <v>0</v>
      </c>
      <c r="F24" s="71">
        <f>見積書!F24</f>
        <v>0</v>
      </c>
      <c r="G24" s="72">
        <f>見積書!G24</f>
        <v>0</v>
      </c>
    </row>
    <row r="25" spans="1:7" x14ac:dyDescent="0.4">
      <c r="A25" s="65">
        <f>見積書!A25</f>
        <v>0</v>
      </c>
      <c r="B25" s="112">
        <f>見積書!B25</f>
        <v>0</v>
      </c>
      <c r="C25" s="112"/>
      <c r="D25" s="112"/>
      <c r="E25" s="66">
        <f>見積書!E25</f>
        <v>0</v>
      </c>
      <c r="F25" s="67">
        <f>見積書!F25</f>
        <v>0</v>
      </c>
      <c r="G25" s="68">
        <f>見積書!G25</f>
        <v>0</v>
      </c>
    </row>
    <row r="26" spans="1:7" x14ac:dyDescent="0.4">
      <c r="A26" s="69">
        <f>見積書!A26</f>
        <v>0</v>
      </c>
      <c r="B26" s="117">
        <f>見積書!B26</f>
        <v>0</v>
      </c>
      <c r="C26" s="117"/>
      <c r="D26" s="117"/>
      <c r="E26" s="70">
        <f>見積書!E26</f>
        <v>0</v>
      </c>
      <c r="F26" s="71">
        <f>見積書!F26</f>
        <v>0</v>
      </c>
      <c r="G26" s="72">
        <f>見積書!G26</f>
        <v>0</v>
      </c>
    </row>
    <row r="27" spans="1:7" x14ac:dyDescent="0.4">
      <c r="A27" s="65">
        <f>見積書!A27</f>
        <v>0</v>
      </c>
      <c r="B27" s="112">
        <f>見積書!B27</f>
        <v>0</v>
      </c>
      <c r="C27" s="112"/>
      <c r="D27" s="112"/>
      <c r="E27" s="66">
        <f>見積書!E27</f>
        <v>0</v>
      </c>
      <c r="F27" s="67">
        <f>見積書!F27</f>
        <v>0</v>
      </c>
      <c r="G27" s="68">
        <f>見積書!G27</f>
        <v>0</v>
      </c>
    </row>
    <row r="28" spans="1:7" x14ac:dyDescent="0.4">
      <c r="A28" s="69">
        <f>見積書!A28</f>
        <v>0</v>
      </c>
      <c r="B28" s="117">
        <f>見積書!B28</f>
        <v>0</v>
      </c>
      <c r="C28" s="117"/>
      <c r="D28" s="117"/>
      <c r="E28" s="70">
        <f>見積書!E28</f>
        <v>0</v>
      </c>
      <c r="F28" s="71">
        <f>見積書!F28</f>
        <v>0</v>
      </c>
      <c r="G28" s="72">
        <f>見積書!G28</f>
        <v>0</v>
      </c>
    </row>
    <row r="29" spans="1:7" x14ac:dyDescent="0.4">
      <c r="A29" s="65">
        <f>見積書!A29</f>
        <v>0</v>
      </c>
      <c r="B29" s="112">
        <f>見積書!B29</f>
        <v>0</v>
      </c>
      <c r="C29" s="112"/>
      <c r="D29" s="112"/>
      <c r="E29" s="66">
        <f>見積書!E29</f>
        <v>0</v>
      </c>
      <c r="F29" s="67">
        <f>見積書!F29</f>
        <v>0</v>
      </c>
      <c r="G29" s="68">
        <f>見積書!G29</f>
        <v>0</v>
      </c>
    </row>
    <row r="30" spans="1:7" x14ac:dyDescent="0.4">
      <c r="A30" s="69">
        <f>見積書!A30</f>
        <v>0</v>
      </c>
      <c r="B30" s="117">
        <f>見積書!B30</f>
        <v>0</v>
      </c>
      <c r="C30" s="117"/>
      <c r="D30" s="117"/>
      <c r="E30" s="70">
        <f>見積書!E30</f>
        <v>0</v>
      </c>
      <c r="F30" s="71">
        <f>見積書!F30</f>
        <v>0</v>
      </c>
      <c r="G30" s="72">
        <f>見積書!G30</f>
        <v>0</v>
      </c>
    </row>
    <row r="31" spans="1:7" x14ac:dyDescent="0.4">
      <c r="A31" s="65">
        <f>見積書!A31</f>
        <v>0</v>
      </c>
      <c r="B31" s="112">
        <f>見積書!B31</f>
        <v>0</v>
      </c>
      <c r="C31" s="112"/>
      <c r="D31" s="112"/>
      <c r="E31" s="66">
        <f>見積書!E31</f>
        <v>0</v>
      </c>
      <c r="F31" s="67">
        <f>見積書!F31</f>
        <v>0</v>
      </c>
      <c r="G31" s="68">
        <f>見積書!G31</f>
        <v>0</v>
      </c>
    </row>
    <row r="32" spans="1:7" x14ac:dyDescent="0.4">
      <c r="A32" s="69">
        <f>見積書!A32</f>
        <v>0</v>
      </c>
      <c r="B32" s="117">
        <f>見積書!B32</f>
        <v>0</v>
      </c>
      <c r="C32" s="117"/>
      <c r="D32" s="117"/>
      <c r="E32" s="70">
        <f>見積書!E32</f>
        <v>0</v>
      </c>
      <c r="F32" s="71">
        <f>見積書!F32</f>
        <v>0</v>
      </c>
      <c r="G32" s="72">
        <f>見積書!G32</f>
        <v>0</v>
      </c>
    </row>
    <row r="33" spans="1:7" ht="19.5" thickBot="1" x14ac:dyDescent="0.45">
      <c r="A33" s="79">
        <f>見積書!A33</f>
        <v>0</v>
      </c>
      <c r="B33" s="118">
        <f>見積書!B33</f>
        <v>0</v>
      </c>
      <c r="C33" s="118"/>
      <c r="D33" s="118"/>
      <c r="E33" s="76">
        <f>見積書!E33</f>
        <v>0</v>
      </c>
      <c r="F33" s="77">
        <f>見積書!F33</f>
        <v>0</v>
      </c>
      <c r="G33" s="78">
        <f>見積書!G33</f>
        <v>0</v>
      </c>
    </row>
    <row r="34" spans="1:7" ht="19.5" thickTop="1" x14ac:dyDescent="0.4">
      <c r="A34" s="82" t="s">
        <v>19</v>
      </c>
      <c r="B34" s="85"/>
      <c r="C34" s="85"/>
      <c r="D34" s="85"/>
      <c r="E34" s="85"/>
      <c r="F34" s="80"/>
      <c r="G34" s="75">
        <f>見積書!G34</f>
        <v>1410000</v>
      </c>
    </row>
    <row r="35" spans="1:7" x14ac:dyDescent="0.4">
      <c r="A35" s="83" t="s">
        <v>20</v>
      </c>
      <c r="B35" s="86"/>
      <c r="C35" s="86"/>
      <c r="D35" s="86"/>
      <c r="E35" s="89" t="s">
        <v>22</v>
      </c>
      <c r="F35" s="88">
        <f>見積書!F35</f>
        <v>0.08</v>
      </c>
      <c r="G35" s="73">
        <f>見積書!G35</f>
        <v>112800</v>
      </c>
    </row>
    <row r="36" spans="1:7" ht="19.5" thickBot="1" x14ac:dyDescent="0.45">
      <c r="A36" s="84" t="s">
        <v>21</v>
      </c>
      <c r="B36" s="87"/>
      <c r="C36" s="87"/>
      <c r="D36" s="87"/>
      <c r="E36" s="87"/>
      <c r="F36" s="81"/>
      <c r="G36" s="74">
        <f>見積書!G36</f>
        <v>1522800</v>
      </c>
    </row>
  </sheetData>
  <mergeCells count="20">
    <mergeCell ref="B32:D32"/>
    <mergeCell ref="B33:D33"/>
    <mergeCell ref="B26:D26"/>
    <mergeCell ref="B27:D27"/>
    <mergeCell ref="B28:D28"/>
    <mergeCell ref="B29:D29"/>
    <mergeCell ref="B30:D30"/>
    <mergeCell ref="B31:D31"/>
    <mergeCell ref="B25:D25"/>
    <mergeCell ref="A1:G1"/>
    <mergeCell ref="A6:C6"/>
    <mergeCell ref="A15:B15"/>
    <mergeCell ref="C15:D15"/>
    <mergeCell ref="B18:D18"/>
    <mergeCell ref="B19:D19"/>
    <mergeCell ref="B20:D20"/>
    <mergeCell ref="B21:D21"/>
    <mergeCell ref="B22:D22"/>
    <mergeCell ref="B23:D23"/>
    <mergeCell ref="B24:D24"/>
  </mergeCells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見積書</vt:lpstr>
      <vt:lpstr>納品書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 Gihyo</dc:creator>
  <cp:lastModifiedBy>中村 元治</cp:lastModifiedBy>
  <dcterms:created xsi:type="dcterms:W3CDTF">2017-04-24T03:28:54Z</dcterms:created>
  <dcterms:modified xsi:type="dcterms:W3CDTF">2025-07-09T04:03:35Z</dcterms:modified>
</cp:coreProperties>
</file>